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176" windowHeight="10104" tabRatio="864" activeTab="0"/>
  </bookViews>
  <sheets>
    <sheet name="Summary" sheetId="1" r:id="rId1"/>
    <sheet name="Belknap - Carroll" sheetId="2" r:id="rId2"/>
    <sheet name="Cheshire" sheetId="3" r:id="rId3"/>
    <sheet name="Coos" sheetId="4" r:id="rId4"/>
    <sheet name="Grafton" sheetId="5" r:id="rId5"/>
    <sheet name="Hillsborough" sheetId="6" r:id="rId6"/>
    <sheet name="Merrimack" sheetId="7" r:id="rId7"/>
    <sheet name="Rockingham" sheetId="8" r:id="rId8"/>
    <sheet name="Strafford - Sullivan" sheetId="9" r:id="rId9"/>
  </sheets>
  <definedNames>
    <definedName name="_xlfn._FV" hidden="1">#NAME?</definedName>
    <definedName name="HTML_CodePage" hidden="1">1252</definedName>
    <definedName name="HTML_Control" hidden="1">{"'ppballotsstra-sull'!$A$1:$H$51"}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"H:\2000 PRESIDENTIAL PRIMARY\Tally Sheets\webpagespp2000\ppballotsstra-sull.html"</definedName>
    <definedName name="HTML_PathTemplate" hidden="1">"H:\2000 PRESIDENTIAL PRIMARY\Tally Sheets\webpagespp2000\ppballotsstra-sull.html"</definedName>
    <definedName name="_xlnm.Print_Area" localSheetId="1">'Belknap - Carroll'!$A$1:$G$44</definedName>
    <definedName name="_xlnm.Print_Area" localSheetId="2">'Cheshire'!$A$1:$G$31</definedName>
    <definedName name="_xlnm.Print_Area" localSheetId="3">'Coos'!$A$1:$G$47</definedName>
    <definedName name="_xlnm.Print_Area" localSheetId="4">'Grafton'!$A$1:$G$46</definedName>
    <definedName name="_xlnm.Print_Area" localSheetId="5">'Hillsborough'!$A$1:$G$54</definedName>
    <definedName name="_xlnm.Print_Area" localSheetId="6">'Merrimack'!$A$1:$G$42</definedName>
    <definedName name="_xlnm.Print_Area" localSheetId="7">'Rockingham'!$A$1:$G$45</definedName>
    <definedName name="_xlnm.Print_Area" localSheetId="8">'Strafford - Sullivan'!$A$1:$G$55</definedName>
    <definedName name="_xlnm.Print_Area" localSheetId="0">'Summary'!$A$1:$H$14</definedName>
  </definedNames>
  <calcPr fullCalcOnLoad="1"/>
</workbook>
</file>

<file path=xl/sharedStrings.xml><?xml version="1.0" encoding="utf-8"?>
<sst xmlns="http://schemas.openxmlformats.org/spreadsheetml/2006/main" count="454" uniqueCount="345">
  <si>
    <t>Barnstead</t>
  </si>
  <si>
    <t>Belmont</t>
  </si>
  <si>
    <t>Center Harbor</t>
  </si>
  <si>
    <t>Gilford</t>
  </si>
  <si>
    <t>New Hampton</t>
  </si>
  <si>
    <t>Sanbornton</t>
  </si>
  <si>
    <t>Tilton</t>
  </si>
  <si>
    <t>Totals</t>
  </si>
  <si>
    <t>Albany</t>
  </si>
  <si>
    <t>Bartlett</t>
  </si>
  <si>
    <t>Brookfield</t>
  </si>
  <si>
    <t>Chatham</t>
  </si>
  <si>
    <t>Conway</t>
  </si>
  <si>
    <t xml:space="preserve">Eaton </t>
  </si>
  <si>
    <t>Effingham</t>
  </si>
  <si>
    <t>Hart's Loc.</t>
  </si>
  <si>
    <t>Jackson</t>
  </si>
  <si>
    <t>Madison</t>
  </si>
  <si>
    <t>Moultonborough</t>
  </si>
  <si>
    <t>Sandwich</t>
  </si>
  <si>
    <t>Tamworth</t>
  </si>
  <si>
    <t>Tuftonboro</t>
  </si>
  <si>
    <t>Wakefield</t>
  </si>
  <si>
    <t>Alstead</t>
  </si>
  <si>
    <t>Dublin</t>
  </si>
  <si>
    <t>Gilsum</t>
  </si>
  <si>
    <t>Harrisville</t>
  </si>
  <si>
    <t>Jaffrey</t>
  </si>
  <si>
    <t>Marlborough</t>
  </si>
  <si>
    <t>Marlow</t>
  </si>
  <si>
    <t>Nelson</t>
  </si>
  <si>
    <t>Richmond</t>
  </si>
  <si>
    <t>Roxbury</t>
  </si>
  <si>
    <t>Stoddard</t>
  </si>
  <si>
    <t>Sullivan</t>
  </si>
  <si>
    <t>Surry</t>
  </si>
  <si>
    <t>Swanzey</t>
  </si>
  <si>
    <t>Troy</t>
  </si>
  <si>
    <t>Walpole</t>
  </si>
  <si>
    <t>Atk. &amp; Gilm. Ac. Gt.</t>
  </si>
  <si>
    <t>Bean's Grant</t>
  </si>
  <si>
    <t>Bean's Purchase</t>
  </si>
  <si>
    <t>Cambridge</t>
  </si>
  <si>
    <t>Carroll</t>
  </si>
  <si>
    <t>Chandlers' Purchase</t>
  </si>
  <si>
    <t>Clarksville</t>
  </si>
  <si>
    <t>Colebrook</t>
  </si>
  <si>
    <t>Columbia</t>
  </si>
  <si>
    <t>Crawford's Purchase</t>
  </si>
  <si>
    <t>Cutt's Grant</t>
  </si>
  <si>
    <t>Dalton</t>
  </si>
  <si>
    <t>Dix's Grant</t>
  </si>
  <si>
    <t>Dixville</t>
  </si>
  <si>
    <t>Dummer</t>
  </si>
  <si>
    <t>Errol</t>
  </si>
  <si>
    <t>Erving's Location</t>
  </si>
  <si>
    <t>Gorham</t>
  </si>
  <si>
    <t>Green's Grant</t>
  </si>
  <si>
    <t>Hadley's Purchase</t>
  </si>
  <si>
    <t>Jefferson</t>
  </si>
  <si>
    <t>Kilkenny</t>
  </si>
  <si>
    <t>Lancaster</t>
  </si>
  <si>
    <t>Low &amp; Burbank's Gt.</t>
  </si>
  <si>
    <t>Martin's Location</t>
  </si>
  <si>
    <t>Milan</t>
  </si>
  <si>
    <t>Millsfield</t>
  </si>
  <si>
    <t>Northumberland</t>
  </si>
  <si>
    <t>Odell</t>
  </si>
  <si>
    <t>Pinkhams' Grant</t>
  </si>
  <si>
    <t>Pittsburg</t>
  </si>
  <si>
    <t>Randolph</t>
  </si>
  <si>
    <t>Sargent's Pur.</t>
  </si>
  <si>
    <t>Second College Gt.</t>
  </si>
  <si>
    <t>Shelburne</t>
  </si>
  <si>
    <t>Stark</t>
  </si>
  <si>
    <t>Stewartstown</t>
  </si>
  <si>
    <t>Stratford</t>
  </si>
  <si>
    <t>Success</t>
  </si>
  <si>
    <t>Thompson &amp; Mes's Pur.</t>
  </si>
  <si>
    <t>Wentworth' s Loc.</t>
  </si>
  <si>
    <t>Whitefield</t>
  </si>
  <si>
    <t>Alexandria</t>
  </si>
  <si>
    <t>Ashland</t>
  </si>
  <si>
    <t>Bath</t>
  </si>
  <si>
    <t>Benton</t>
  </si>
  <si>
    <t>Bridgewater</t>
  </si>
  <si>
    <t>Bristol</t>
  </si>
  <si>
    <t>Campton</t>
  </si>
  <si>
    <t>Canaan</t>
  </si>
  <si>
    <t>Dorchester</t>
  </si>
  <si>
    <t>Easton</t>
  </si>
  <si>
    <t>Ellsworth</t>
  </si>
  <si>
    <t>Franconia</t>
  </si>
  <si>
    <t>Grafton</t>
  </si>
  <si>
    <t>Groton</t>
  </si>
  <si>
    <t>Hanover</t>
  </si>
  <si>
    <t>Haverhill</t>
  </si>
  <si>
    <t>Hebron</t>
  </si>
  <si>
    <t>Holderness</t>
  </si>
  <si>
    <t>Landaff</t>
  </si>
  <si>
    <t>Lincoln</t>
  </si>
  <si>
    <t>Lisbon</t>
  </si>
  <si>
    <t>Littleton</t>
  </si>
  <si>
    <t>Livermore</t>
  </si>
  <si>
    <t>Lyman</t>
  </si>
  <si>
    <t>Lyme</t>
  </si>
  <si>
    <t>Monroe</t>
  </si>
  <si>
    <t>Orange</t>
  </si>
  <si>
    <t>Orford</t>
  </si>
  <si>
    <t>Piermont</t>
  </si>
  <si>
    <t>Plymouth</t>
  </si>
  <si>
    <t>Thornton</t>
  </si>
  <si>
    <t>Warren</t>
  </si>
  <si>
    <t>Waterville Valley</t>
  </si>
  <si>
    <t xml:space="preserve">Wentworth </t>
  </si>
  <si>
    <t>Woodstock</t>
  </si>
  <si>
    <t>Antrim</t>
  </si>
  <si>
    <t>Bennington</t>
  </si>
  <si>
    <t>Brookline</t>
  </si>
  <si>
    <t>Deering</t>
  </si>
  <si>
    <t>Francestown</t>
  </si>
  <si>
    <t>Greenfield</t>
  </si>
  <si>
    <t>Hancock</t>
  </si>
  <si>
    <t>Hillsborough</t>
  </si>
  <si>
    <t>Hollis</t>
  </si>
  <si>
    <t>Hudson</t>
  </si>
  <si>
    <t>Litchfield</t>
  </si>
  <si>
    <t>Mason</t>
  </si>
  <si>
    <t>Merrimack</t>
  </si>
  <si>
    <t>Milford</t>
  </si>
  <si>
    <t>Mont Vernon</t>
  </si>
  <si>
    <t>New Boston</t>
  </si>
  <si>
    <t>New Ipswich</t>
  </si>
  <si>
    <t>Pelham</t>
  </si>
  <si>
    <t>Sharon</t>
  </si>
  <si>
    <t>Temple</t>
  </si>
  <si>
    <t>Wilton</t>
  </si>
  <si>
    <t>Windsor</t>
  </si>
  <si>
    <t>Bow</t>
  </si>
  <si>
    <t>Bradford</t>
  </si>
  <si>
    <t>Chichester</t>
  </si>
  <si>
    <t>Danbury</t>
  </si>
  <si>
    <t>Dunbarton</t>
  </si>
  <si>
    <t>Epsom</t>
  </si>
  <si>
    <t xml:space="preserve">Hill </t>
  </si>
  <si>
    <t>Loudon</t>
  </si>
  <si>
    <t>Newbury</t>
  </si>
  <si>
    <t>New London</t>
  </si>
  <si>
    <t>Northfield</t>
  </si>
  <si>
    <t>Pembroke</t>
  </si>
  <si>
    <t>Pittsfield</t>
  </si>
  <si>
    <t>Salisbury</t>
  </si>
  <si>
    <t>Sutton</t>
  </si>
  <si>
    <t>Warner</t>
  </si>
  <si>
    <t>Webster</t>
  </si>
  <si>
    <t>Auburn</t>
  </si>
  <si>
    <t>Brentwood</t>
  </si>
  <si>
    <t>Candia</t>
  </si>
  <si>
    <t>Chester</t>
  </si>
  <si>
    <t>Danville</t>
  </si>
  <si>
    <t>Deerfield</t>
  </si>
  <si>
    <t>East Kingston</t>
  </si>
  <si>
    <t>Epping</t>
  </si>
  <si>
    <t>Fremont</t>
  </si>
  <si>
    <t>Greenland</t>
  </si>
  <si>
    <t>Hampstead</t>
  </si>
  <si>
    <t>Hampton Falls</t>
  </si>
  <si>
    <t>Kensington</t>
  </si>
  <si>
    <t>Kingston</t>
  </si>
  <si>
    <t>New Castle</t>
  </si>
  <si>
    <t>Newfields</t>
  </si>
  <si>
    <t>Newmarket</t>
  </si>
  <si>
    <t>Newton</t>
  </si>
  <si>
    <t>North Hampton</t>
  </si>
  <si>
    <t>Northwood</t>
  </si>
  <si>
    <t>Nottingham</t>
  </si>
  <si>
    <t>Raymond</t>
  </si>
  <si>
    <t>Rye</t>
  </si>
  <si>
    <t>Salem</t>
  </si>
  <si>
    <t>South Hampton</t>
  </si>
  <si>
    <t>Stratham</t>
  </si>
  <si>
    <t>Windham</t>
  </si>
  <si>
    <t>Durham</t>
  </si>
  <si>
    <t>Farmington</t>
  </si>
  <si>
    <t>Lee</t>
  </si>
  <si>
    <t>Madbury</t>
  </si>
  <si>
    <t>Middleton</t>
  </si>
  <si>
    <t>Milton</t>
  </si>
  <si>
    <t>New Durham</t>
  </si>
  <si>
    <t>Strafford</t>
  </si>
  <si>
    <t>Acworth</t>
  </si>
  <si>
    <t>Charlestown</t>
  </si>
  <si>
    <t>Cornish</t>
  </si>
  <si>
    <t>Croydon</t>
  </si>
  <si>
    <t>Goshen</t>
  </si>
  <si>
    <t>Grantham</t>
  </si>
  <si>
    <t>Langdon</t>
  </si>
  <si>
    <t>Lempster</t>
  </si>
  <si>
    <t>Newport</t>
  </si>
  <si>
    <t>Plainfield</t>
  </si>
  <si>
    <t>Springfield</t>
  </si>
  <si>
    <t>Sunapee</t>
  </si>
  <si>
    <t>Washington</t>
  </si>
  <si>
    <t>Regular</t>
  </si>
  <si>
    <t>Absentee</t>
  </si>
  <si>
    <t>Total</t>
  </si>
  <si>
    <t>Republican</t>
  </si>
  <si>
    <t>Democratic</t>
  </si>
  <si>
    <t>Belknap County</t>
  </si>
  <si>
    <t>Carroll County</t>
  </si>
  <si>
    <t>Cheshire County</t>
  </si>
  <si>
    <t>Coos County</t>
  </si>
  <si>
    <t>Grafton County</t>
  </si>
  <si>
    <t>Hillsborough County</t>
  </si>
  <si>
    <t>Merrimack County</t>
  </si>
  <si>
    <t>Rockingham County</t>
  </si>
  <si>
    <t>Strafford County</t>
  </si>
  <si>
    <t>Sullivan County</t>
  </si>
  <si>
    <t xml:space="preserve"> </t>
  </si>
  <si>
    <t>Belknap</t>
  </si>
  <si>
    <t xml:space="preserve">Carroll </t>
  </si>
  <si>
    <t>Cheshire</t>
  </si>
  <si>
    <t>Coos</t>
  </si>
  <si>
    <t>Rockingham</t>
  </si>
  <si>
    <t>TOTALS</t>
  </si>
  <si>
    <t>Freedom</t>
  </si>
  <si>
    <t>Chesterfield</t>
  </si>
  <si>
    <t>Boscawen</t>
  </si>
  <si>
    <t>Wolfeboro</t>
  </si>
  <si>
    <t>Alton</t>
  </si>
  <si>
    <t>Westmoreland</t>
  </si>
  <si>
    <t>Hinsdale</t>
  </si>
  <si>
    <t>Keene Ward 1</t>
  </si>
  <si>
    <t>Keene Ward 2</t>
  </si>
  <si>
    <t>Keene Ward 3</t>
  </si>
  <si>
    <t>Keene Ward 4</t>
  </si>
  <si>
    <t>Keene Ward 5</t>
  </si>
  <si>
    <t>Laconia Ward 5</t>
  </si>
  <si>
    <t>Ossipee</t>
  </si>
  <si>
    <t xml:space="preserve">Berlin </t>
  </si>
  <si>
    <t>Lebanon Ward 2</t>
  </si>
  <si>
    <t>Lebanon Ward 3</t>
  </si>
  <si>
    <t>Greenville</t>
  </si>
  <si>
    <t>Bedford</t>
  </si>
  <si>
    <t>Manchester Ward 1</t>
  </si>
  <si>
    <t>Manchester Ward 2</t>
  </si>
  <si>
    <t>Manchester Ward 3</t>
  </si>
  <si>
    <t>Manchester Ward 4</t>
  </si>
  <si>
    <t>Manchester Ward 5</t>
  </si>
  <si>
    <t>Manchester Ward 6</t>
  </si>
  <si>
    <t>Manchester Ward 7</t>
  </si>
  <si>
    <t>Manchester Ward 8</t>
  </si>
  <si>
    <t>Manchester Ward 9</t>
  </si>
  <si>
    <t>Manchester Ward 10</t>
  </si>
  <si>
    <t>Manchester Ward 11</t>
  </si>
  <si>
    <t>Manchester Ward 12</t>
  </si>
  <si>
    <t>Nashua Ward 1</t>
  </si>
  <si>
    <t>Nashua Ward 2</t>
  </si>
  <si>
    <t>Nashua Ward 3</t>
  </si>
  <si>
    <t>Nashua Ward 4</t>
  </si>
  <si>
    <t>Nashua Ward 5</t>
  </si>
  <si>
    <t>Nashua Ward 6</t>
  </si>
  <si>
    <t>Nashua Ward 7</t>
  </si>
  <si>
    <t>Nashua Ward 8</t>
  </si>
  <si>
    <t>Nashua Ward 9</t>
  </si>
  <si>
    <t>Peterborough</t>
  </si>
  <si>
    <t>Allenstown</t>
  </si>
  <si>
    <t>Concord Ward 1</t>
  </si>
  <si>
    <t>Concord Ward 2</t>
  </si>
  <si>
    <t>Concord Ward 4</t>
  </si>
  <si>
    <t>Concord Ward 5</t>
  </si>
  <si>
    <t>Concord Ward 6</t>
  </si>
  <si>
    <t>Concord Ward 9</t>
  </si>
  <si>
    <t>Concord Ward 10</t>
  </si>
  <si>
    <t>Franklin Ward 1</t>
  </si>
  <si>
    <t>Franklin Ward 2</t>
  </si>
  <si>
    <t>Franklin Ward 3</t>
  </si>
  <si>
    <t>Wilmot</t>
  </si>
  <si>
    <t>Derry</t>
  </si>
  <si>
    <t>Newington</t>
  </si>
  <si>
    <t>Plaistow</t>
  </si>
  <si>
    <t>Portsmouth Ward 1</t>
  </si>
  <si>
    <t>Portsmouth Ward 2</t>
  </si>
  <si>
    <t>Portsmouth Ward 3</t>
  </si>
  <si>
    <t>Portsmouth Ward 4</t>
  </si>
  <si>
    <t>Portsmouth Ward 5</t>
  </si>
  <si>
    <t>Dover Ward 1</t>
  </si>
  <si>
    <t>Dover Ward 2</t>
  </si>
  <si>
    <t>Dover Ward 3</t>
  </si>
  <si>
    <t>Dover Ward 4</t>
  </si>
  <si>
    <t>Dover Ward 5</t>
  </si>
  <si>
    <t>Dover Ward 6</t>
  </si>
  <si>
    <t>Rochester Ward 1</t>
  </si>
  <si>
    <t>Somersworth Ward 1</t>
  </si>
  <si>
    <t>Somersworth Ward 2</t>
  </si>
  <si>
    <t>Rochester Ward 6</t>
  </si>
  <si>
    <t>Somersworth Ward 3</t>
  </si>
  <si>
    <t>Somersworth Ward 4</t>
  </si>
  <si>
    <t>Somersworth Ward 5</t>
  </si>
  <si>
    <t>Claremont Ward 1</t>
  </si>
  <si>
    <t>Claremont Ward 2</t>
  </si>
  <si>
    <t>Claremont Ward 3</t>
  </si>
  <si>
    <t>Exeter</t>
  </si>
  <si>
    <t>Weare</t>
  </si>
  <si>
    <t>Gilmanton</t>
  </si>
  <si>
    <t>Sandown</t>
  </si>
  <si>
    <t>Presidential Primary BALLOTS CAST/SUMMARY BY COUNTIES</t>
  </si>
  <si>
    <t>Presidential Primary BALLOTS CAST</t>
  </si>
  <si>
    <t>Laconia Ward 1</t>
  </si>
  <si>
    <t>Laconia Ward 2</t>
  </si>
  <si>
    <t>Laconia Ward 3</t>
  </si>
  <si>
    <t>Laconia Ward 4</t>
  </si>
  <si>
    <t>Laconia Ward 6</t>
  </si>
  <si>
    <t>Meredith</t>
  </si>
  <si>
    <t>Hale's Loc.</t>
  </si>
  <si>
    <t>Fitzwilliam</t>
  </si>
  <si>
    <t>Winchester</t>
  </si>
  <si>
    <t>Rindge</t>
  </si>
  <si>
    <t>Bethlehem</t>
  </si>
  <si>
    <t>Enfield</t>
  </si>
  <si>
    <t>Lebanon Ward 1</t>
  </si>
  <si>
    <t>Rumney</t>
  </si>
  <si>
    <t>Sugar Hill</t>
  </si>
  <si>
    <t>Amherst</t>
  </si>
  <si>
    <t>Goffstown</t>
  </si>
  <si>
    <t>Lyndeborough</t>
  </si>
  <si>
    <t>Andover</t>
  </si>
  <si>
    <t>Canterbury</t>
  </si>
  <si>
    <t>Concord Ward 3</t>
  </si>
  <si>
    <t>Concord Ward 7</t>
  </si>
  <si>
    <t>Concord Ward 8</t>
  </si>
  <si>
    <t>Henniker</t>
  </si>
  <si>
    <t>Hooksett</t>
  </si>
  <si>
    <t>Hopkinton</t>
  </si>
  <si>
    <t>Atkinson</t>
  </si>
  <si>
    <t>Hampton</t>
  </si>
  <si>
    <t>Londonderry</t>
  </si>
  <si>
    <t>Seabrook</t>
  </si>
  <si>
    <t>Barrington</t>
  </si>
  <si>
    <t>Rochester Ward 2</t>
  </si>
  <si>
    <t>Rochester Ward 3</t>
  </si>
  <si>
    <t>Rochester Ward 4</t>
  </si>
  <si>
    <t>Rochester Ward 5</t>
  </si>
  <si>
    <t>Rollinsford</t>
  </si>
  <si>
    <t>Unity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</si>
</sst>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0.0"/>
    <numFmt numFmtId="166" formatCode="[$-409]dddd\,\ mmmm\ dd\,\ yyyy"/>
    <numFmt numFmtId="167" formatCode="[$-409]mmmm\ d\,\ yyyy;@"/>
    <numFmt numFmtId="168" formatCode="_(* #,##0.0_);_(* \(#,##0.0\);_(* &quot;-&quot;??_);_(@_)"/>
    <numFmt numFmtId="169" formatCode="_(* #,##0_);_(* \(#,##0\);_(* &quot;-&quot;??_);_(@_)"/>
  </numFmts>
  <fonts count="47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n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0" fontId="4" fillId="0" borderId="0" xfId="0" applyFont="1" applyAlignment="1">
      <alignment/>
    </xf>
    <xf numFmtId="0" fontId="6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10" xfId="0" applyFont="1" applyBorder="1" applyAlignment="1">
      <alignment/>
    </xf>
    <xf numFmtId="0" fontId="5" fillId="0" borderId="0" xfId="0" applyFont="1" applyAlignment="1">
      <alignment textRotation="45"/>
    </xf>
    <xf numFmtId="0" fontId="5" fillId="0" borderId="0" xfId="0" applyFont="1" applyAlignment="1">
      <alignment textRotation="44"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67" fontId="5" fillId="0" borderId="10" xfId="0" applyNumberFormat="1" applyFont="1" applyBorder="1" applyAlignment="1">
      <alignment horizontal="left"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167" fontId="5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33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textRotation="45"/>
    </xf>
    <xf numFmtId="0" fontId="12" fillId="0" borderId="0" xfId="0" applyFont="1" applyAlignment="1">
      <alignment textRotation="44"/>
    </xf>
    <xf numFmtId="0" fontId="4" fillId="0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7" fillId="0" borderId="12" xfId="0" applyFont="1" applyBorder="1" applyAlignment="1">
      <alignment/>
    </xf>
    <xf numFmtId="41" fontId="4" fillId="0" borderId="0" xfId="42" applyNumberFormat="1" applyFont="1" applyBorder="1" applyAlignment="1">
      <alignment/>
    </xf>
    <xf numFmtId="0" fontId="10" fillId="0" borderId="0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34" borderId="14" xfId="0" applyFont="1" applyFill="1" applyBorder="1" applyAlignment="1">
      <alignment/>
    </xf>
    <xf numFmtId="3" fontId="5" fillId="34" borderId="15" xfId="42" applyNumberFormat="1" applyFont="1" applyFill="1" applyBorder="1" applyAlignment="1">
      <alignment horizontal="right"/>
    </xf>
    <xf numFmtId="3" fontId="5" fillId="34" borderId="16" xfId="42" applyNumberFormat="1" applyFont="1" applyFill="1" applyBorder="1" applyAlignment="1">
      <alignment horizontal="right"/>
    </xf>
    <xf numFmtId="3" fontId="5" fillId="34" borderId="14" xfId="42" applyNumberFormat="1" applyFont="1" applyFill="1" applyBorder="1" applyAlignment="1">
      <alignment horizontal="right"/>
    </xf>
    <xf numFmtId="3" fontId="5" fillId="34" borderId="17" xfId="42" applyNumberFormat="1" applyFont="1" applyFill="1" applyBorder="1" applyAlignment="1">
      <alignment horizontal="right"/>
    </xf>
    <xf numFmtId="3" fontId="5" fillId="34" borderId="18" xfId="42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34" borderId="15" xfId="0" applyFont="1" applyFill="1" applyBorder="1" applyAlignment="1">
      <alignment horizontal="right"/>
    </xf>
    <xf numFmtId="0" fontId="6" fillId="0" borderId="19" xfId="0" applyFont="1" applyBorder="1" applyAlignment="1">
      <alignment/>
    </xf>
    <xf numFmtId="3" fontId="5" fillId="34" borderId="20" xfId="42" applyNumberFormat="1" applyFont="1" applyFill="1" applyBorder="1" applyAlignment="1">
      <alignment horizontal="right"/>
    </xf>
    <xf numFmtId="3" fontId="5" fillId="34" borderId="15" xfId="42" applyNumberFormat="1" applyFont="1" applyFill="1" applyBorder="1" applyAlignment="1">
      <alignment/>
    </xf>
    <xf numFmtId="3" fontId="5" fillId="34" borderId="16" xfId="42" applyNumberFormat="1" applyFont="1" applyFill="1" applyBorder="1" applyAlignment="1">
      <alignment/>
    </xf>
    <xf numFmtId="3" fontId="5" fillId="34" borderId="14" xfId="42" applyNumberFormat="1" applyFont="1" applyFill="1" applyBorder="1" applyAlignment="1">
      <alignment/>
    </xf>
    <xf numFmtId="3" fontId="5" fillId="34" borderId="17" xfId="42" applyNumberFormat="1" applyFont="1" applyFill="1" applyBorder="1" applyAlignment="1">
      <alignment/>
    </xf>
    <xf numFmtId="3" fontId="5" fillId="34" borderId="18" xfId="42" applyNumberFormat="1" applyFont="1" applyFill="1" applyBorder="1" applyAlignment="1">
      <alignment/>
    </xf>
    <xf numFmtId="3" fontId="5" fillId="34" borderId="21" xfId="42" applyNumberFormat="1" applyFont="1" applyFill="1" applyBorder="1" applyAlignment="1">
      <alignment/>
    </xf>
    <xf numFmtId="0" fontId="1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167" fontId="5" fillId="0" borderId="10" xfId="0" applyNumberFormat="1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/>
      <protection/>
    </xf>
    <xf numFmtId="0" fontId="5" fillId="0" borderId="22" xfId="0" applyFont="1" applyBorder="1" applyAlignment="1" applyProtection="1">
      <alignment horizontal="right"/>
      <protection/>
    </xf>
    <xf numFmtId="0" fontId="6" fillId="0" borderId="23" xfId="0" applyFont="1" applyFill="1" applyBorder="1" applyAlignment="1" applyProtection="1">
      <alignment/>
      <protection/>
    </xf>
    <xf numFmtId="37" fontId="8" fillId="34" borderId="24" xfId="42" applyNumberFormat="1" applyFont="1" applyFill="1" applyBorder="1" applyAlignment="1" applyProtection="1">
      <alignment/>
      <protection/>
    </xf>
    <xf numFmtId="37" fontId="11" fillId="0" borderId="25" xfId="42" applyNumberFormat="1" applyFont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37" fontId="8" fillId="34" borderId="15" xfId="42" applyNumberFormat="1" applyFont="1" applyFill="1" applyBorder="1" applyAlignment="1" applyProtection="1">
      <alignment/>
      <protection/>
    </xf>
    <xf numFmtId="37" fontId="11" fillId="0" borderId="26" xfId="42" applyNumberFormat="1" applyFont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37" fontId="8" fillId="34" borderId="20" xfId="42" applyNumberFormat="1" applyFont="1" applyFill="1" applyBorder="1" applyAlignment="1" applyProtection="1">
      <alignment/>
      <protection/>
    </xf>
    <xf numFmtId="37" fontId="11" fillId="0" borderId="27" xfId="42" applyNumberFormat="1" applyFont="1" applyBorder="1" applyAlignment="1" applyProtection="1">
      <alignment/>
      <protection/>
    </xf>
    <xf numFmtId="0" fontId="7" fillId="34" borderId="14" xfId="0" applyFont="1" applyFill="1" applyBorder="1" applyAlignment="1" applyProtection="1">
      <alignment/>
      <protection/>
    </xf>
    <xf numFmtId="37" fontId="8" fillId="34" borderId="14" xfId="42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3" fontId="4" fillId="0" borderId="10" xfId="0" applyNumberFormat="1" applyFont="1" applyBorder="1" applyAlignment="1" applyProtection="1">
      <alignment horizontal="right"/>
      <protection locked="0"/>
    </xf>
    <xf numFmtId="3" fontId="4" fillId="0" borderId="11" xfId="0" applyNumberFormat="1" applyFont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4" fillId="33" borderId="0" xfId="0" applyNumberFormat="1" applyFont="1" applyFill="1" applyAlignment="1" applyProtection="1">
      <alignment/>
      <protection locked="0"/>
    </xf>
    <xf numFmtId="3" fontId="4" fillId="0" borderId="19" xfId="0" applyNumberFormat="1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right"/>
      <protection/>
    </xf>
    <xf numFmtId="0" fontId="5" fillId="34" borderId="10" xfId="0" applyFont="1" applyFill="1" applyBorder="1" applyAlignment="1" applyProtection="1">
      <alignment horizontal="right"/>
      <protection/>
    </xf>
    <xf numFmtId="0" fontId="6" fillId="0" borderId="10" xfId="0" applyFont="1" applyBorder="1" applyAlignment="1" applyProtection="1">
      <alignment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9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" fontId="5" fillId="34" borderId="15" xfId="42" applyNumberFormat="1" applyFont="1" applyFill="1" applyBorder="1" applyAlignment="1" applyProtection="1">
      <alignment horizontal="right"/>
      <protection/>
    </xf>
    <xf numFmtId="3" fontId="5" fillId="34" borderId="20" xfId="42" applyNumberFormat="1" applyFont="1" applyFill="1" applyBorder="1" applyAlignment="1" applyProtection="1">
      <alignment horizontal="right"/>
      <protection/>
    </xf>
    <xf numFmtId="3" fontId="5" fillId="34" borderId="16" xfId="42" applyNumberFormat="1" applyFont="1" applyFill="1" applyBorder="1" applyAlignment="1" applyProtection="1">
      <alignment horizontal="right"/>
      <protection/>
    </xf>
    <xf numFmtId="3" fontId="5" fillId="34" borderId="14" xfId="42" applyNumberFormat="1" applyFont="1" applyFill="1" applyBorder="1" applyAlignment="1" applyProtection="1">
      <alignment horizontal="right"/>
      <protection/>
    </xf>
    <xf numFmtId="3" fontId="5" fillId="34" borderId="17" xfId="42" applyNumberFormat="1" applyFont="1" applyFill="1" applyBorder="1" applyAlignment="1" applyProtection="1">
      <alignment horizontal="right"/>
      <protection/>
    </xf>
    <xf numFmtId="3" fontId="5" fillId="34" borderId="18" xfId="42" applyNumberFormat="1" applyFont="1" applyFill="1" applyBorder="1" applyAlignment="1" applyProtection="1">
      <alignment horizontal="right"/>
      <protection/>
    </xf>
    <xf numFmtId="3" fontId="4" fillId="0" borderId="26" xfId="0" applyNumberFormat="1" applyFont="1" applyBorder="1" applyAlignment="1" applyProtection="1">
      <alignment horizontal="right"/>
      <protection locked="0"/>
    </xf>
    <xf numFmtId="3" fontId="4" fillId="0" borderId="26" xfId="0" applyNumberFormat="1" applyFont="1" applyFill="1" applyBorder="1" applyAlignment="1" applyProtection="1">
      <alignment horizontal="right"/>
      <protection locked="0"/>
    </xf>
    <xf numFmtId="3" fontId="4" fillId="33" borderId="26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Border="1" applyAlignment="1" applyProtection="1">
      <alignment horizontal="right"/>
      <protection locked="0"/>
    </xf>
    <xf numFmtId="3" fontId="4" fillId="0" borderId="10" xfId="0" applyNumberFormat="1" applyFont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9" xfId="0" applyNumberFormat="1" applyFont="1" applyBorder="1" applyAlignment="1" applyProtection="1">
      <alignment/>
      <protection locked="0"/>
    </xf>
    <xf numFmtId="3" fontId="4" fillId="0" borderId="26" xfId="0" applyNumberFormat="1" applyFont="1" applyBorder="1" applyAlignment="1" applyProtection="1">
      <alignment/>
      <protection locked="0"/>
    </xf>
    <xf numFmtId="3" fontId="4" fillId="0" borderId="26" xfId="0" applyNumberFormat="1" applyFont="1" applyFill="1" applyBorder="1" applyAlignment="1" applyProtection="1">
      <alignment/>
      <protection locked="0"/>
    </xf>
    <xf numFmtId="3" fontId="4" fillId="0" borderId="27" xfId="0" applyNumberFormat="1" applyFont="1" applyBorder="1" applyAlignment="1" applyProtection="1">
      <alignment/>
      <protection locked="0"/>
    </xf>
    <xf numFmtId="37" fontId="5" fillId="34" borderId="15" xfId="42" applyNumberFormat="1" applyFont="1" applyFill="1" applyBorder="1" applyAlignment="1">
      <alignment/>
    </xf>
    <xf numFmtId="37" fontId="5" fillId="34" borderId="16" xfId="42" applyNumberFormat="1" applyFont="1" applyFill="1" applyBorder="1" applyAlignment="1">
      <alignment/>
    </xf>
    <xf numFmtId="37" fontId="5" fillId="34" borderId="14" xfId="0" applyNumberFormat="1" applyFont="1" applyFill="1" applyBorder="1" applyAlignment="1">
      <alignment/>
    </xf>
    <xf numFmtId="37" fontId="5" fillId="34" borderId="17" xfId="0" applyNumberFormat="1" applyFont="1" applyFill="1" applyBorder="1" applyAlignment="1">
      <alignment/>
    </xf>
    <xf numFmtId="37" fontId="5" fillId="34" borderId="18" xfId="42" applyNumberFormat="1" applyFont="1" applyFill="1" applyBorder="1" applyAlignment="1">
      <alignment/>
    </xf>
    <xf numFmtId="37" fontId="5" fillId="34" borderId="21" xfId="0" applyNumberFormat="1" applyFont="1" applyFill="1" applyBorder="1" applyAlignment="1">
      <alignment/>
    </xf>
    <xf numFmtId="37" fontId="4" fillId="0" borderId="10" xfId="42" applyNumberFormat="1" applyFont="1" applyBorder="1" applyAlignment="1" applyProtection="1">
      <alignment/>
      <protection locked="0"/>
    </xf>
    <xf numFmtId="37" fontId="4" fillId="0" borderId="10" xfId="42" applyNumberFormat="1" applyFont="1" applyFill="1" applyBorder="1" applyAlignment="1" applyProtection="1">
      <alignment/>
      <protection locked="0"/>
    </xf>
    <xf numFmtId="37" fontId="4" fillId="0" borderId="19" xfId="42" applyNumberFormat="1" applyFont="1" applyBorder="1" applyAlignment="1" applyProtection="1">
      <alignment/>
      <protection locked="0"/>
    </xf>
    <xf numFmtId="37" fontId="4" fillId="0" borderId="26" xfId="42" applyNumberFormat="1" applyFont="1" applyBorder="1" applyAlignment="1" applyProtection="1">
      <alignment/>
      <protection locked="0"/>
    </xf>
    <xf numFmtId="37" fontId="4" fillId="0" borderId="26" xfId="42" applyNumberFormat="1" applyFont="1" applyFill="1" applyBorder="1" applyAlignment="1" applyProtection="1">
      <alignment/>
      <protection locked="0"/>
    </xf>
    <xf numFmtId="37" fontId="4" fillId="0" borderId="27" xfId="42" applyNumberFormat="1" applyFont="1" applyBorder="1" applyAlignment="1" applyProtection="1">
      <alignment/>
      <protection locked="0"/>
    </xf>
    <xf numFmtId="3" fontId="4" fillId="0" borderId="10" xfId="42" applyNumberFormat="1" applyFont="1" applyBorder="1" applyAlignment="1" applyProtection="1">
      <alignment/>
      <protection locked="0"/>
    </xf>
    <xf numFmtId="3" fontId="4" fillId="0" borderId="26" xfId="42" applyNumberFormat="1" applyFont="1" applyBorder="1" applyAlignment="1" applyProtection="1">
      <alignment/>
      <protection locked="0"/>
    </xf>
    <xf numFmtId="37" fontId="8" fillId="34" borderId="28" xfId="42" applyNumberFormat="1" applyFont="1" applyFill="1" applyBorder="1" applyAlignment="1" applyProtection="1">
      <alignment/>
      <protection/>
    </xf>
    <xf numFmtId="37" fontId="8" fillId="34" borderId="29" xfId="42" applyNumberFormat="1" applyFont="1" applyFill="1" applyBorder="1" applyAlignment="1" applyProtection="1">
      <alignment/>
      <protection/>
    </xf>
    <xf numFmtId="0" fontId="10" fillId="0" borderId="19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3" fontId="4" fillId="0" borderId="26" xfId="42" applyNumberFormat="1" applyFont="1" applyFill="1" applyBorder="1" applyAlignment="1" applyProtection="1">
      <alignment/>
      <protection locked="0"/>
    </xf>
    <xf numFmtId="3" fontId="4" fillId="33" borderId="10" xfId="0" applyNumberFormat="1" applyFont="1" applyFill="1" applyBorder="1" applyAlignment="1" applyProtection="1">
      <alignment/>
      <protection locked="0"/>
    </xf>
    <xf numFmtId="3" fontId="4" fillId="33" borderId="26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4" fillId="0" borderId="19" xfId="0" applyFont="1" applyBorder="1" applyAlignment="1">
      <alignment/>
    </xf>
    <xf numFmtId="3" fontId="4" fillId="0" borderId="19" xfId="0" applyNumberFormat="1" applyFont="1" applyFill="1" applyBorder="1" applyAlignment="1" applyProtection="1">
      <alignment/>
      <protection locked="0"/>
    </xf>
    <xf numFmtId="3" fontId="4" fillId="0" borderId="27" xfId="0" applyNumberFormat="1" applyFont="1" applyFill="1" applyBorder="1" applyAlignment="1" applyProtection="1">
      <alignment/>
      <protection locked="0"/>
    </xf>
    <xf numFmtId="37" fontId="11" fillId="0" borderId="23" xfId="42" applyNumberFormat="1" applyFont="1" applyBorder="1" applyAlignment="1" applyProtection="1">
      <alignment/>
      <protection/>
    </xf>
    <xf numFmtId="37" fontId="11" fillId="0" borderId="10" xfId="42" applyNumberFormat="1" applyFont="1" applyBorder="1" applyAlignment="1" applyProtection="1">
      <alignment/>
      <protection/>
    </xf>
    <xf numFmtId="37" fontId="11" fillId="0" borderId="19" xfId="42" applyNumberFormat="1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/>
      <protection/>
    </xf>
    <xf numFmtId="0" fontId="5" fillId="0" borderId="12" xfId="0" applyFont="1" applyBorder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2"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6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PageLayoutView="0" workbookViewId="0" topLeftCell="A1">
      <selection activeCell="D24" sqref="D24"/>
    </sheetView>
  </sheetViews>
  <sheetFormatPr defaultColWidth="9.140625" defaultRowHeight="12.75"/>
  <cols>
    <col min="1" max="1" width="17.7109375" style="74" customWidth="1"/>
    <col min="2" max="2" width="11.7109375" style="74" customWidth="1"/>
    <col min="3" max="3" width="12.140625" style="74" customWidth="1"/>
    <col min="4" max="4" width="12.00390625" style="74" customWidth="1"/>
    <col min="5" max="5" width="3.421875" style="74" customWidth="1"/>
    <col min="6" max="6" width="9.7109375" style="74" bestFit="1" customWidth="1"/>
    <col min="7" max="7" width="10.7109375" style="74" customWidth="1"/>
    <col min="8" max="8" width="11.28125" style="74" customWidth="1"/>
    <col min="9" max="16384" width="9.140625" style="56" customWidth="1"/>
  </cols>
  <sheetData>
    <row r="1" spans="1:8" s="74" customFormat="1" ht="15">
      <c r="A1" s="136" t="s">
        <v>306</v>
      </c>
      <c r="B1" s="136"/>
      <c r="C1" s="136"/>
      <c r="D1" s="136"/>
      <c r="E1" s="136"/>
      <c r="F1" s="136"/>
      <c r="G1" s="136"/>
      <c r="H1" s="136"/>
    </row>
    <row r="2" spans="1:8" s="73" customFormat="1" ht="15">
      <c r="A2" s="58">
        <v>45314</v>
      </c>
      <c r="B2" s="135" t="s">
        <v>206</v>
      </c>
      <c r="C2" s="135"/>
      <c r="D2" s="135"/>
      <c r="E2" s="59"/>
      <c r="F2" s="135" t="s">
        <v>207</v>
      </c>
      <c r="G2" s="135"/>
      <c r="H2" s="135"/>
    </row>
    <row r="3" spans="1:8" s="73" customFormat="1" ht="15.75" thickBot="1">
      <c r="A3" s="60" t="s">
        <v>218</v>
      </c>
      <c r="B3" s="61" t="s">
        <v>203</v>
      </c>
      <c r="C3" s="61" t="s">
        <v>204</v>
      </c>
      <c r="D3" s="61" t="s">
        <v>205</v>
      </c>
      <c r="E3" s="61"/>
      <c r="F3" s="61" t="s">
        <v>203</v>
      </c>
      <c r="G3" s="61" t="s">
        <v>204</v>
      </c>
      <c r="H3" s="61" t="s">
        <v>205</v>
      </c>
    </row>
    <row r="4" spans="1:8" ht="15.75" thickTop="1">
      <c r="A4" s="62" t="s">
        <v>219</v>
      </c>
      <c r="B4" s="132">
        <f>'Belknap - Carroll'!B20</f>
        <v>17212</v>
      </c>
      <c r="C4" s="132">
        <f>'Belknap - Carroll'!C20</f>
        <v>1435</v>
      </c>
      <c r="D4" s="63">
        <f>SUM(B4:C4)</f>
        <v>18647</v>
      </c>
      <c r="E4" s="64"/>
      <c r="F4" s="132">
        <f>'Belknap - Carroll'!E20</f>
        <v>4544</v>
      </c>
      <c r="G4" s="132">
        <f>'Belknap - Carroll'!F20</f>
        <v>425</v>
      </c>
      <c r="H4" s="120">
        <f>SUM(F4:G4)</f>
        <v>4969</v>
      </c>
    </row>
    <row r="5" spans="1:8" ht="15">
      <c r="A5" s="65" t="s">
        <v>220</v>
      </c>
      <c r="B5" s="133">
        <f>'Belknap - Carroll'!B44</f>
        <v>13696</v>
      </c>
      <c r="C5" s="133">
        <f>'Belknap - Carroll'!C44</f>
        <v>1345</v>
      </c>
      <c r="D5" s="66">
        <f aca="true" t="shared" si="0" ref="D5:D13">SUM(B5:C5)</f>
        <v>15041</v>
      </c>
      <c r="E5" s="67"/>
      <c r="F5" s="133">
        <f>'Belknap - Carroll'!E44</f>
        <v>4430</v>
      </c>
      <c r="G5" s="133">
        <f>'Belknap - Carroll'!F44</f>
        <v>487</v>
      </c>
      <c r="H5" s="66">
        <f aca="true" t="shared" si="1" ref="H5:H13">SUM(F5:G5)</f>
        <v>4917</v>
      </c>
    </row>
    <row r="6" spans="1:8" ht="15">
      <c r="A6" s="65" t="s">
        <v>221</v>
      </c>
      <c r="B6" s="133">
        <f>Cheshire!B31</f>
        <v>15049</v>
      </c>
      <c r="C6" s="133">
        <f>Cheshire!C31</f>
        <v>655</v>
      </c>
      <c r="D6" s="66">
        <f t="shared" si="0"/>
        <v>15704</v>
      </c>
      <c r="E6" s="67"/>
      <c r="F6" s="133">
        <f>Cheshire!E31</f>
        <v>7980</v>
      </c>
      <c r="G6" s="133">
        <f>Cheshire!F31</f>
        <v>591</v>
      </c>
      <c r="H6" s="66">
        <f t="shared" si="1"/>
        <v>8571</v>
      </c>
    </row>
    <row r="7" spans="1:8" ht="15">
      <c r="A7" s="65" t="s">
        <v>222</v>
      </c>
      <c r="B7" s="133">
        <f>Coos!B47</f>
        <v>6790</v>
      </c>
      <c r="C7" s="133">
        <f>Coos!C47</f>
        <v>661</v>
      </c>
      <c r="D7" s="66">
        <f t="shared" si="0"/>
        <v>7451</v>
      </c>
      <c r="E7" s="67"/>
      <c r="F7" s="133">
        <f>Coos!E47</f>
        <v>2578</v>
      </c>
      <c r="G7" s="133">
        <f>Coos!F47</f>
        <v>201</v>
      </c>
      <c r="H7" s="66">
        <f t="shared" si="1"/>
        <v>2779</v>
      </c>
    </row>
    <row r="8" spans="1:8" ht="15">
      <c r="A8" s="65" t="s">
        <v>93</v>
      </c>
      <c r="B8" s="133">
        <f>Grafton!B46</f>
        <v>18083</v>
      </c>
      <c r="C8" s="133">
        <f>Grafton!C46</f>
        <v>1173</v>
      </c>
      <c r="D8" s="66">
        <f t="shared" si="0"/>
        <v>19256</v>
      </c>
      <c r="E8" s="67"/>
      <c r="F8" s="133">
        <f>Grafton!E46</f>
        <v>9152</v>
      </c>
      <c r="G8" s="133">
        <f>Grafton!F46</f>
        <v>709</v>
      </c>
      <c r="H8" s="66">
        <f t="shared" si="1"/>
        <v>9861</v>
      </c>
    </row>
    <row r="9" spans="1:8" ht="15">
      <c r="A9" s="65" t="s">
        <v>123</v>
      </c>
      <c r="B9" s="133">
        <f>Hillsborough!B54</f>
        <v>87449</v>
      </c>
      <c r="C9" s="133">
        <f>Hillsborough!C54</f>
        <v>4212</v>
      </c>
      <c r="D9" s="66">
        <f t="shared" si="0"/>
        <v>91661</v>
      </c>
      <c r="E9" s="67"/>
      <c r="F9" s="133">
        <f>Hillsborough!E54</f>
        <v>31303</v>
      </c>
      <c r="G9" s="133">
        <f>Hillsborough!F54</f>
        <v>2137</v>
      </c>
      <c r="H9" s="66">
        <f t="shared" si="1"/>
        <v>33440</v>
      </c>
    </row>
    <row r="10" spans="1:8" ht="15">
      <c r="A10" s="65" t="s">
        <v>128</v>
      </c>
      <c r="B10" s="133">
        <f>Merrimack!B42</f>
        <v>35777</v>
      </c>
      <c r="C10" s="133">
        <f>Merrimack!C42</f>
        <v>1776</v>
      </c>
      <c r="D10" s="66">
        <f t="shared" si="0"/>
        <v>37553</v>
      </c>
      <c r="E10" s="67"/>
      <c r="F10" s="133">
        <f>Merrimack!E42</f>
        <v>15188</v>
      </c>
      <c r="G10" s="133">
        <f>Merrimack!F42</f>
        <v>1111</v>
      </c>
      <c r="H10" s="66">
        <f t="shared" si="1"/>
        <v>16299</v>
      </c>
    </row>
    <row r="11" spans="1:8" ht="15">
      <c r="A11" s="65" t="s">
        <v>223</v>
      </c>
      <c r="B11" s="133">
        <f>Rockingham!B45</f>
        <v>80101</v>
      </c>
      <c r="C11" s="133">
        <f>Rockingham!C45</f>
        <v>4890</v>
      </c>
      <c r="D11" s="66">
        <f t="shared" si="0"/>
        <v>84991</v>
      </c>
      <c r="E11" s="67"/>
      <c r="F11" s="133">
        <f>Rockingham!E45</f>
        <v>25877</v>
      </c>
      <c r="G11" s="133">
        <f>Rockingham!F45</f>
        <v>2217</v>
      </c>
      <c r="H11" s="66">
        <f t="shared" si="1"/>
        <v>28094</v>
      </c>
    </row>
    <row r="12" spans="1:8" ht="15">
      <c r="A12" s="65" t="s">
        <v>189</v>
      </c>
      <c r="B12" s="133">
        <f>'Strafford - Sullivan'!B31</f>
        <v>23973</v>
      </c>
      <c r="C12" s="133">
        <f>'Strafford - Sullivan'!C31</f>
        <v>1138</v>
      </c>
      <c r="D12" s="66">
        <f t="shared" si="0"/>
        <v>25111</v>
      </c>
      <c r="E12" s="67"/>
      <c r="F12" s="133">
        <f>'Strafford - Sullivan'!E31</f>
        <v>12134</v>
      </c>
      <c r="G12" s="133">
        <f>'Strafford - Sullivan'!F31</f>
        <v>743</v>
      </c>
      <c r="H12" s="66">
        <f t="shared" si="1"/>
        <v>12877</v>
      </c>
    </row>
    <row r="13" spans="1:8" ht="15.75" thickBot="1">
      <c r="A13" s="68" t="s">
        <v>34</v>
      </c>
      <c r="B13" s="134">
        <f>'Strafford - Sullivan'!B55</f>
        <v>9512</v>
      </c>
      <c r="C13" s="134">
        <f>'Strafford - Sullivan'!C55</f>
        <v>500</v>
      </c>
      <c r="D13" s="69">
        <f t="shared" si="0"/>
        <v>10012</v>
      </c>
      <c r="E13" s="70"/>
      <c r="F13" s="134">
        <f>'Strafford - Sullivan'!E55</f>
        <v>3741</v>
      </c>
      <c r="G13" s="134">
        <f>'Strafford - Sullivan'!F55</f>
        <v>263</v>
      </c>
      <c r="H13" s="69">
        <f t="shared" si="1"/>
        <v>4004</v>
      </c>
    </row>
    <row r="14" spans="1:8" s="74" customFormat="1" ht="16.5" thickBot="1" thickTop="1">
      <c r="A14" s="71" t="s">
        <v>224</v>
      </c>
      <c r="B14" s="72">
        <f>SUM(B4:B13)</f>
        <v>307642</v>
      </c>
      <c r="C14" s="72">
        <f>SUM(C4:C13)</f>
        <v>17785</v>
      </c>
      <c r="D14" s="72">
        <f>SUM(B14:C14)</f>
        <v>325427</v>
      </c>
      <c r="E14" s="72"/>
      <c r="F14" s="72">
        <f>SUM(F4:F13)</f>
        <v>116927</v>
      </c>
      <c r="G14" s="72">
        <f>SUM(G4:G13)</f>
        <v>8884</v>
      </c>
      <c r="H14" s="121">
        <f>SUM(F14:G14)</f>
        <v>125811</v>
      </c>
    </row>
    <row r="15" spans="1:8" s="57" customFormat="1" ht="15.75" thickTop="1">
      <c r="A15" s="73"/>
      <c r="B15" s="73"/>
      <c r="C15" s="73"/>
      <c r="D15" s="74"/>
      <c r="E15" s="73"/>
      <c r="F15" s="74"/>
      <c r="G15" s="73"/>
      <c r="H15" s="74"/>
    </row>
    <row r="16" spans="1:8" s="57" customFormat="1" ht="15">
      <c r="A16" s="73"/>
      <c r="B16" s="73"/>
      <c r="C16" s="74"/>
      <c r="D16" s="74"/>
      <c r="E16" s="73"/>
      <c r="F16" s="74"/>
      <c r="G16" s="73"/>
      <c r="H16" s="74"/>
    </row>
    <row r="22" ht="15">
      <c r="K22" s="56" t="s">
        <v>218</v>
      </c>
    </row>
  </sheetData>
  <sheetProtection/>
  <mergeCells count="3">
    <mergeCell ref="B2:D2"/>
    <mergeCell ref="F2:H2"/>
    <mergeCell ref="A1:H1"/>
  </mergeCells>
  <printOptions gridLines="1"/>
  <pageMargins left="0.5" right="0.25" top="0.5" bottom="0.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7109375" style="89" customWidth="1"/>
    <col min="2" max="7" width="8.28125" style="7" customWidth="1"/>
    <col min="8" max="16384" width="8.8515625" style="7" customWidth="1"/>
  </cols>
  <sheetData>
    <row r="1" spans="1:7" s="2" customFormat="1" ht="13.5">
      <c r="A1" s="80"/>
      <c r="B1" s="137" t="s">
        <v>307</v>
      </c>
      <c r="C1" s="137"/>
      <c r="D1" s="137"/>
      <c r="E1" s="137"/>
      <c r="F1" s="137"/>
      <c r="G1" s="137"/>
    </row>
    <row r="2" spans="1:7" s="4" customFormat="1" ht="13.5">
      <c r="A2" s="58">
        <v>45314</v>
      </c>
      <c r="B2" s="135" t="s">
        <v>206</v>
      </c>
      <c r="C2" s="135"/>
      <c r="D2" s="135"/>
      <c r="E2" s="135" t="s">
        <v>207</v>
      </c>
      <c r="F2" s="135"/>
      <c r="G2" s="135"/>
    </row>
    <row r="3" spans="1:7" s="4" customFormat="1" ht="13.5">
      <c r="A3" s="59" t="s">
        <v>208</v>
      </c>
      <c r="B3" s="81" t="s">
        <v>203</v>
      </c>
      <c r="C3" s="81" t="s">
        <v>204</v>
      </c>
      <c r="D3" s="82" t="s">
        <v>205</v>
      </c>
      <c r="E3" s="81" t="s">
        <v>203</v>
      </c>
      <c r="F3" s="81" t="s">
        <v>204</v>
      </c>
      <c r="G3" s="82" t="s">
        <v>205</v>
      </c>
    </row>
    <row r="4" spans="1:7" ht="13.5">
      <c r="A4" s="83" t="s">
        <v>229</v>
      </c>
      <c r="B4" s="75">
        <v>1853</v>
      </c>
      <c r="C4" s="76">
        <v>192</v>
      </c>
      <c r="D4" s="90">
        <f>SUM(B4:C4)</f>
        <v>2045</v>
      </c>
      <c r="E4" s="96">
        <v>375</v>
      </c>
      <c r="F4" s="76">
        <v>34</v>
      </c>
      <c r="G4" s="90">
        <f>SUM(E4:F4)</f>
        <v>409</v>
      </c>
    </row>
    <row r="5" spans="1:7" ht="13.5">
      <c r="A5" s="83" t="s">
        <v>0</v>
      </c>
      <c r="B5" s="75">
        <v>1296</v>
      </c>
      <c r="C5" s="76">
        <v>64</v>
      </c>
      <c r="D5" s="90">
        <f aca="true" t="shared" si="0" ref="D5:D19">SUM(B5:C5)</f>
        <v>1360</v>
      </c>
      <c r="E5" s="96">
        <v>330</v>
      </c>
      <c r="F5" s="76">
        <v>24</v>
      </c>
      <c r="G5" s="90">
        <f aca="true" t="shared" si="1" ref="G5:G19">SUM(E5:F5)</f>
        <v>354</v>
      </c>
    </row>
    <row r="6" spans="1:7" ht="13.5">
      <c r="A6" s="83" t="s">
        <v>1</v>
      </c>
      <c r="B6" s="75">
        <v>1867</v>
      </c>
      <c r="C6" s="76">
        <v>68</v>
      </c>
      <c r="D6" s="90">
        <f t="shared" si="0"/>
        <v>1935</v>
      </c>
      <c r="E6" s="96">
        <v>481</v>
      </c>
      <c r="F6" s="76">
        <v>14</v>
      </c>
      <c r="G6" s="90">
        <f>SUM(E6:F6)</f>
        <v>495</v>
      </c>
    </row>
    <row r="7" spans="1:7" ht="13.5">
      <c r="A7" s="65" t="s">
        <v>2</v>
      </c>
      <c r="B7" s="75">
        <v>364</v>
      </c>
      <c r="C7" s="76">
        <v>36</v>
      </c>
      <c r="D7" s="90">
        <f t="shared" si="0"/>
        <v>400</v>
      </c>
      <c r="E7" s="96">
        <v>120</v>
      </c>
      <c r="F7" s="76">
        <v>11</v>
      </c>
      <c r="G7" s="90">
        <f t="shared" si="1"/>
        <v>131</v>
      </c>
    </row>
    <row r="8" spans="1:7" ht="13.5">
      <c r="A8" s="83" t="s">
        <v>3</v>
      </c>
      <c r="B8" s="75">
        <v>2298</v>
      </c>
      <c r="C8" s="76">
        <v>273</v>
      </c>
      <c r="D8" s="90">
        <f t="shared" si="0"/>
        <v>2571</v>
      </c>
      <c r="E8" s="96">
        <v>572</v>
      </c>
      <c r="F8" s="76">
        <v>70</v>
      </c>
      <c r="G8" s="90">
        <f t="shared" si="1"/>
        <v>642</v>
      </c>
    </row>
    <row r="9" spans="1:7" ht="13.5">
      <c r="A9" s="83" t="s">
        <v>304</v>
      </c>
      <c r="B9" s="75">
        <v>1215</v>
      </c>
      <c r="C9" s="76">
        <v>71</v>
      </c>
      <c r="D9" s="90">
        <f t="shared" si="0"/>
        <v>1286</v>
      </c>
      <c r="E9" s="96">
        <v>283</v>
      </c>
      <c r="F9" s="76">
        <v>27</v>
      </c>
      <c r="G9" s="90">
        <f t="shared" si="1"/>
        <v>310</v>
      </c>
    </row>
    <row r="10" spans="1:7" ht="13.5">
      <c r="A10" s="83" t="s">
        <v>308</v>
      </c>
      <c r="B10" s="77">
        <v>869</v>
      </c>
      <c r="C10" s="76">
        <v>114</v>
      </c>
      <c r="D10" s="90">
        <f t="shared" si="0"/>
        <v>983</v>
      </c>
      <c r="E10" s="97">
        <v>209</v>
      </c>
      <c r="F10" s="76">
        <v>30</v>
      </c>
      <c r="G10" s="90">
        <f t="shared" si="1"/>
        <v>239</v>
      </c>
    </row>
    <row r="11" spans="1:7" ht="13.5">
      <c r="A11" s="83" t="s">
        <v>309</v>
      </c>
      <c r="B11" s="77">
        <v>561</v>
      </c>
      <c r="C11" s="76">
        <v>32</v>
      </c>
      <c r="D11" s="90">
        <f t="shared" si="0"/>
        <v>593</v>
      </c>
      <c r="E11" s="97">
        <v>192</v>
      </c>
      <c r="F11" s="76">
        <v>14</v>
      </c>
      <c r="G11" s="90">
        <f t="shared" si="1"/>
        <v>206</v>
      </c>
    </row>
    <row r="12" spans="1:7" ht="13.5">
      <c r="A12" s="83" t="s">
        <v>310</v>
      </c>
      <c r="B12" s="77">
        <v>567</v>
      </c>
      <c r="C12" s="76">
        <v>45</v>
      </c>
      <c r="D12" s="90">
        <f t="shared" si="0"/>
        <v>612</v>
      </c>
      <c r="E12" s="97">
        <v>216</v>
      </c>
      <c r="F12" s="76">
        <v>38</v>
      </c>
      <c r="G12" s="90">
        <f t="shared" si="1"/>
        <v>254</v>
      </c>
    </row>
    <row r="13" spans="1:7" ht="13.5">
      <c r="A13" s="83" t="s">
        <v>311</v>
      </c>
      <c r="B13" s="77">
        <v>489</v>
      </c>
      <c r="C13" s="76">
        <v>23</v>
      </c>
      <c r="D13" s="90">
        <f t="shared" si="0"/>
        <v>512</v>
      </c>
      <c r="E13" s="97">
        <v>167</v>
      </c>
      <c r="F13" s="76">
        <v>7</v>
      </c>
      <c r="G13" s="90">
        <f t="shared" si="1"/>
        <v>174</v>
      </c>
    </row>
    <row r="14" spans="1:7" ht="13.5">
      <c r="A14" s="83" t="s">
        <v>237</v>
      </c>
      <c r="B14" s="77">
        <v>516</v>
      </c>
      <c r="C14" s="76">
        <v>28</v>
      </c>
      <c r="D14" s="90">
        <f t="shared" si="0"/>
        <v>544</v>
      </c>
      <c r="E14" s="97">
        <v>143</v>
      </c>
      <c r="F14" s="76">
        <v>8</v>
      </c>
      <c r="G14" s="90">
        <f t="shared" si="1"/>
        <v>151</v>
      </c>
    </row>
    <row r="15" spans="1:7" ht="13.5">
      <c r="A15" s="83" t="s">
        <v>312</v>
      </c>
      <c r="B15" s="77">
        <v>823</v>
      </c>
      <c r="C15" s="76">
        <v>63</v>
      </c>
      <c r="D15" s="90">
        <f t="shared" si="0"/>
        <v>886</v>
      </c>
      <c r="E15" s="97">
        <v>207</v>
      </c>
      <c r="F15" s="76">
        <v>7</v>
      </c>
      <c r="G15" s="90">
        <f t="shared" si="1"/>
        <v>214</v>
      </c>
    </row>
    <row r="16" spans="1:7" s="10" customFormat="1" ht="13.5">
      <c r="A16" s="84" t="s">
        <v>313</v>
      </c>
      <c r="B16" s="78">
        <v>1995</v>
      </c>
      <c r="C16" s="76">
        <v>271</v>
      </c>
      <c r="D16" s="90">
        <f t="shared" si="0"/>
        <v>2266</v>
      </c>
      <c r="E16" s="98">
        <v>535</v>
      </c>
      <c r="F16" s="76">
        <v>58</v>
      </c>
      <c r="G16" s="90">
        <f t="shared" si="1"/>
        <v>593</v>
      </c>
    </row>
    <row r="17" spans="1:7" ht="13.5">
      <c r="A17" s="83" t="s">
        <v>4</v>
      </c>
      <c r="B17" s="77">
        <v>686</v>
      </c>
      <c r="C17" s="76">
        <v>50</v>
      </c>
      <c r="D17" s="90">
        <f t="shared" si="0"/>
        <v>736</v>
      </c>
      <c r="E17" s="97">
        <v>216</v>
      </c>
      <c r="F17" s="76">
        <v>29</v>
      </c>
      <c r="G17" s="90">
        <f t="shared" si="1"/>
        <v>245</v>
      </c>
    </row>
    <row r="18" spans="1:7" ht="13.5">
      <c r="A18" s="83" t="s">
        <v>5</v>
      </c>
      <c r="B18" s="75">
        <v>962</v>
      </c>
      <c r="C18" s="76">
        <v>50</v>
      </c>
      <c r="D18" s="90">
        <f t="shared" si="0"/>
        <v>1012</v>
      </c>
      <c r="E18" s="96">
        <v>270</v>
      </c>
      <c r="F18" s="76">
        <v>26</v>
      </c>
      <c r="G18" s="90">
        <f t="shared" si="1"/>
        <v>296</v>
      </c>
    </row>
    <row r="19" spans="1:7" s="10" customFormat="1" ht="14.25" thickBot="1">
      <c r="A19" s="85" t="s">
        <v>6</v>
      </c>
      <c r="B19" s="79">
        <v>851</v>
      </c>
      <c r="C19" s="76">
        <v>55</v>
      </c>
      <c r="D19" s="91">
        <f t="shared" si="0"/>
        <v>906</v>
      </c>
      <c r="E19" s="99">
        <v>228</v>
      </c>
      <c r="F19" s="76">
        <v>28</v>
      </c>
      <c r="G19" s="92">
        <f t="shared" si="1"/>
        <v>256</v>
      </c>
    </row>
    <row r="20" spans="1:7" s="89" customFormat="1" ht="15" thickBot="1" thickTop="1">
      <c r="A20" s="71" t="s">
        <v>7</v>
      </c>
      <c r="B20" s="93">
        <f>SUM(B4:B19)</f>
        <v>17212</v>
      </c>
      <c r="C20" s="93">
        <f>SUM(C4:C19)</f>
        <v>1435</v>
      </c>
      <c r="D20" s="93">
        <f>SUM(D4:D19)</f>
        <v>18647</v>
      </c>
      <c r="E20" s="93">
        <f>SUM(E4:E19)</f>
        <v>4544</v>
      </c>
      <c r="F20" s="94">
        <f>SUM(F4:F19)</f>
        <v>425</v>
      </c>
      <c r="G20" s="95">
        <f>SUM(E20:F20)</f>
        <v>4969</v>
      </c>
    </row>
    <row r="21" s="19" customFormat="1" ht="13.5" thickTop="1">
      <c r="A21" s="86"/>
    </row>
    <row r="22" spans="1:7" s="2" customFormat="1" ht="13.5">
      <c r="A22" s="87"/>
      <c r="B22" s="139" t="s">
        <v>307</v>
      </c>
      <c r="C22" s="139"/>
      <c r="D22" s="139"/>
      <c r="E22" s="139"/>
      <c r="F22" s="139"/>
      <c r="G22" s="139"/>
    </row>
    <row r="23" spans="1:7" s="4" customFormat="1" ht="13.5">
      <c r="A23" s="58">
        <v>45314</v>
      </c>
      <c r="B23" s="138" t="s">
        <v>206</v>
      </c>
      <c r="C23" s="138"/>
      <c r="D23" s="138"/>
      <c r="E23" s="138" t="s">
        <v>207</v>
      </c>
      <c r="F23" s="138"/>
      <c r="G23" s="138"/>
    </row>
    <row r="24" spans="1:7" s="4" customFormat="1" ht="13.5">
      <c r="A24" s="59" t="s">
        <v>209</v>
      </c>
      <c r="B24" s="5" t="s">
        <v>203</v>
      </c>
      <c r="C24" s="5" t="s">
        <v>204</v>
      </c>
      <c r="D24" s="45" t="s">
        <v>205</v>
      </c>
      <c r="E24" s="5" t="s">
        <v>203</v>
      </c>
      <c r="F24" s="46" t="s">
        <v>204</v>
      </c>
      <c r="G24" s="47" t="s">
        <v>205</v>
      </c>
    </row>
    <row r="25" spans="1:7" ht="13.5">
      <c r="A25" s="83" t="s">
        <v>8</v>
      </c>
      <c r="B25" s="75">
        <v>169</v>
      </c>
      <c r="C25" s="76">
        <v>8</v>
      </c>
      <c r="D25" s="40">
        <f>SUM(B25:C25)</f>
        <v>177</v>
      </c>
      <c r="E25" s="96">
        <v>83</v>
      </c>
      <c r="F25" s="76">
        <v>3</v>
      </c>
      <c r="G25" s="40">
        <f>SUM(E25:F25)</f>
        <v>86</v>
      </c>
    </row>
    <row r="26" spans="1:7" ht="13.5">
      <c r="A26" s="83" t="s">
        <v>9</v>
      </c>
      <c r="B26" s="77">
        <v>801</v>
      </c>
      <c r="C26" s="76">
        <v>77</v>
      </c>
      <c r="D26" s="40">
        <f aca="true" t="shared" si="2" ref="D26:D43">SUM(B26:C26)</f>
        <v>878</v>
      </c>
      <c r="E26" s="97">
        <v>335</v>
      </c>
      <c r="F26" s="76">
        <v>28</v>
      </c>
      <c r="G26" s="40">
        <f aca="true" t="shared" si="3" ref="G26:G44">SUM(E26:F26)</f>
        <v>363</v>
      </c>
    </row>
    <row r="27" spans="1:7" ht="13.5">
      <c r="A27" s="65" t="s">
        <v>10</v>
      </c>
      <c r="B27" s="77">
        <v>280</v>
      </c>
      <c r="C27" s="76">
        <v>16</v>
      </c>
      <c r="D27" s="40">
        <f t="shared" si="2"/>
        <v>296</v>
      </c>
      <c r="E27" s="97">
        <v>71</v>
      </c>
      <c r="F27" s="76">
        <v>8</v>
      </c>
      <c r="G27" s="40">
        <f>SUM(E27:F27)</f>
        <v>79</v>
      </c>
    </row>
    <row r="28" spans="1:7" ht="13.5">
      <c r="A28" s="83" t="s">
        <v>11</v>
      </c>
      <c r="B28" s="75">
        <v>95</v>
      </c>
      <c r="C28" s="76">
        <v>3</v>
      </c>
      <c r="D28" s="40">
        <f t="shared" si="2"/>
        <v>98</v>
      </c>
      <c r="E28" s="97">
        <v>24</v>
      </c>
      <c r="F28" s="76">
        <v>4</v>
      </c>
      <c r="G28" s="40">
        <f t="shared" si="3"/>
        <v>28</v>
      </c>
    </row>
    <row r="29" spans="1:7" ht="13.5">
      <c r="A29" s="83" t="s">
        <v>12</v>
      </c>
      <c r="B29" s="75">
        <v>1883</v>
      </c>
      <c r="C29" s="76">
        <v>162</v>
      </c>
      <c r="D29" s="40">
        <f t="shared" si="2"/>
        <v>2045</v>
      </c>
      <c r="E29" s="96">
        <v>788</v>
      </c>
      <c r="F29" s="76">
        <v>102</v>
      </c>
      <c r="G29" s="40">
        <f t="shared" si="3"/>
        <v>890</v>
      </c>
    </row>
    <row r="30" spans="1:7" ht="13.5">
      <c r="A30" s="83" t="s">
        <v>13</v>
      </c>
      <c r="B30" s="75">
        <v>101</v>
      </c>
      <c r="C30" s="76">
        <v>14</v>
      </c>
      <c r="D30" s="40">
        <f t="shared" si="2"/>
        <v>115</v>
      </c>
      <c r="E30" s="96">
        <v>53</v>
      </c>
      <c r="F30" s="76">
        <v>8</v>
      </c>
      <c r="G30" s="40">
        <f t="shared" si="3"/>
        <v>61</v>
      </c>
    </row>
    <row r="31" spans="1:7" ht="13.5">
      <c r="A31" s="83" t="s">
        <v>14</v>
      </c>
      <c r="B31" s="75">
        <v>458</v>
      </c>
      <c r="C31" s="76">
        <v>10</v>
      </c>
      <c r="D31" s="40">
        <f t="shared" si="2"/>
        <v>468</v>
      </c>
      <c r="E31" s="96">
        <v>100</v>
      </c>
      <c r="F31" s="76">
        <v>4</v>
      </c>
      <c r="G31" s="40">
        <f t="shared" si="3"/>
        <v>104</v>
      </c>
    </row>
    <row r="32" spans="1:7" ht="13.5">
      <c r="A32" s="83" t="s">
        <v>225</v>
      </c>
      <c r="B32" s="75">
        <v>469</v>
      </c>
      <c r="C32" s="76">
        <v>64</v>
      </c>
      <c r="D32" s="40">
        <f t="shared" si="2"/>
        <v>533</v>
      </c>
      <c r="E32" s="96">
        <v>150</v>
      </c>
      <c r="F32" s="76">
        <v>13</v>
      </c>
      <c r="G32" s="40">
        <f t="shared" si="3"/>
        <v>163</v>
      </c>
    </row>
    <row r="33" spans="1:7" ht="13.5">
      <c r="A33" s="65" t="s">
        <v>314</v>
      </c>
      <c r="B33" s="75">
        <v>58</v>
      </c>
      <c r="C33" s="76">
        <v>22</v>
      </c>
      <c r="D33" s="40">
        <f t="shared" si="2"/>
        <v>80</v>
      </c>
      <c r="E33" s="96">
        <v>12</v>
      </c>
      <c r="F33" s="76">
        <v>1</v>
      </c>
      <c r="G33" s="40">
        <f t="shared" si="3"/>
        <v>13</v>
      </c>
    </row>
    <row r="34" spans="1:7" ht="13.5">
      <c r="A34" s="83" t="s">
        <v>15</v>
      </c>
      <c r="B34" s="75">
        <v>14</v>
      </c>
      <c r="C34" s="76">
        <v>5</v>
      </c>
      <c r="D34" s="40">
        <f t="shared" si="2"/>
        <v>19</v>
      </c>
      <c r="E34" s="97">
        <v>11</v>
      </c>
      <c r="F34" s="76">
        <v>0</v>
      </c>
      <c r="G34" s="40">
        <f t="shared" si="3"/>
        <v>11</v>
      </c>
    </row>
    <row r="35" spans="1:7" ht="13.5">
      <c r="A35" s="83" t="s">
        <v>16</v>
      </c>
      <c r="B35" s="75">
        <v>317</v>
      </c>
      <c r="C35" s="76">
        <v>26</v>
      </c>
      <c r="D35" s="40">
        <f t="shared" si="2"/>
        <v>343</v>
      </c>
      <c r="E35" s="96">
        <v>168</v>
      </c>
      <c r="F35" s="76">
        <v>18</v>
      </c>
      <c r="G35" s="40">
        <f t="shared" si="3"/>
        <v>186</v>
      </c>
    </row>
    <row r="36" spans="1:7" ht="13.5">
      <c r="A36" s="83" t="s">
        <v>17</v>
      </c>
      <c r="B36" s="75">
        <v>696</v>
      </c>
      <c r="C36" s="76">
        <v>47</v>
      </c>
      <c r="D36" s="40">
        <f t="shared" si="2"/>
        <v>743</v>
      </c>
      <c r="E36" s="96">
        <v>269</v>
      </c>
      <c r="F36" s="76">
        <v>20</v>
      </c>
      <c r="G36" s="40">
        <f t="shared" si="3"/>
        <v>289</v>
      </c>
    </row>
    <row r="37" spans="1:7" ht="13.5">
      <c r="A37" s="83" t="s">
        <v>18</v>
      </c>
      <c r="B37" s="77">
        <v>1657</v>
      </c>
      <c r="C37" s="76">
        <v>287</v>
      </c>
      <c r="D37" s="40">
        <f t="shared" si="2"/>
        <v>1944</v>
      </c>
      <c r="E37" s="97">
        <v>362</v>
      </c>
      <c r="F37" s="76">
        <v>49</v>
      </c>
      <c r="G37" s="40">
        <f t="shared" si="3"/>
        <v>411</v>
      </c>
    </row>
    <row r="38" spans="1:7" ht="13.5">
      <c r="A38" s="83" t="s">
        <v>238</v>
      </c>
      <c r="B38" s="75">
        <v>1112</v>
      </c>
      <c r="C38" s="76">
        <v>85</v>
      </c>
      <c r="D38" s="40">
        <f t="shared" si="2"/>
        <v>1197</v>
      </c>
      <c r="E38" s="96">
        <v>246</v>
      </c>
      <c r="F38" s="76">
        <v>34</v>
      </c>
      <c r="G38" s="40">
        <f t="shared" si="3"/>
        <v>280</v>
      </c>
    </row>
    <row r="39" spans="1:7" ht="13.5">
      <c r="A39" s="83" t="s">
        <v>19</v>
      </c>
      <c r="B39" s="75">
        <v>394</v>
      </c>
      <c r="C39" s="76">
        <v>46</v>
      </c>
      <c r="D39" s="40">
        <f t="shared" si="2"/>
        <v>440</v>
      </c>
      <c r="E39" s="96">
        <v>317</v>
      </c>
      <c r="F39" s="76">
        <v>47</v>
      </c>
      <c r="G39" s="40">
        <f t="shared" si="3"/>
        <v>364</v>
      </c>
    </row>
    <row r="40" spans="1:7" s="10" customFormat="1" ht="13.5">
      <c r="A40" s="84" t="s">
        <v>20</v>
      </c>
      <c r="B40" s="75">
        <v>680</v>
      </c>
      <c r="C40" s="76">
        <v>40</v>
      </c>
      <c r="D40" s="40">
        <f t="shared" si="2"/>
        <v>720</v>
      </c>
      <c r="E40" s="96">
        <v>308</v>
      </c>
      <c r="F40" s="76">
        <v>22</v>
      </c>
      <c r="G40" s="40">
        <f t="shared" si="3"/>
        <v>330</v>
      </c>
    </row>
    <row r="41" spans="1:7" ht="13.5">
      <c r="A41" s="83" t="s">
        <v>21</v>
      </c>
      <c r="B41" s="75">
        <v>912</v>
      </c>
      <c r="C41" s="76">
        <v>96</v>
      </c>
      <c r="D41" s="40">
        <f t="shared" si="2"/>
        <v>1008</v>
      </c>
      <c r="E41" s="96">
        <v>209</v>
      </c>
      <c r="F41" s="76">
        <v>13</v>
      </c>
      <c r="G41" s="40">
        <f t="shared" si="3"/>
        <v>222</v>
      </c>
    </row>
    <row r="42" spans="1:7" ht="13.5">
      <c r="A42" s="83" t="s">
        <v>22</v>
      </c>
      <c r="B42" s="77">
        <v>1534</v>
      </c>
      <c r="C42" s="76">
        <v>103</v>
      </c>
      <c r="D42" s="40">
        <f t="shared" si="2"/>
        <v>1637</v>
      </c>
      <c r="E42" s="97">
        <v>300</v>
      </c>
      <c r="F42" s="76">
        <v>24</v>
      </c>
      <c r="G42" s="40">
        <f t="shared" si="3"/>
        <v>324</v>
      </c>
    </row>
    <row r="43" spans="1:7" ht="14.25" thickBot="1">
      <c r="A43" s="88" t="s">
        <v>228</v>
      </c>
      <c r="B43" s="79">
        <v>2066</v>
      </c>
      <c r="C43" s="76">
        <v>234</v>
      </c>
      <c r="D43" s="49">
        <f t="shared" si="2"/>
        <v>2300</v>
      </c>
      <c r="E43" s="99">
        <v>624</v>
      </c>
      <c r="F43" s="76">
        <v>89</v>
      </c>
      <c r="G43" s="41">
        <f t="shared" si="3"/>
        <v>713</v>
      </c>
    </row>
    <row r="44" spans="1:7" ht="15" thickBot="1" thickTop="1">
      <c r="A44" s="71" t="s">
        <v>7</v>
      </c>
      <c r="B44" s="42">
        <f>SUM(B25:B43)</f>
        <v>13696</v>
      </c>
      <c r="C44" s="42">
        <f>SUM(C25:C43)</f>
        <v>1345</v>
      </c>
      <c r="D44" s="42">
        <f>SUM(D25:D43)</f>
        <v>15041</v>
      </c>
      <c r="E44" s="42">
        <f>SUM(E25:E43)</f>
        <v>4430</v>
      </c>
      <c r="F44" s="43">
        <f>SUM(F25:F43)</f>
        <v>487</v>
      </c>
      <c r="G44" s="44">
        <f t="shared" si="3"/>
        <v>4917</v>
      </c>
    </row>
    <row r="45" ht="13.5" thickTop="1"/>
    <row r="62" spans="2:7" ht="12.75">
      <c r="B62" s="12"/>
      <c r="C62" s="12"/>
      <c r="D62" s="12"/>
      <c r="E62" s="13"/>
      <c r="F62" s="13"/>
      <c r="G62" s="13"/>
    </row>
  </sheetData>
  <sheetProtection/>
  <mergeCells count="6">
    <mergeCell ref="B1:G1"/>
    <mergeCell ref="B23:D23"/>
    <mergeCell ref="E23:G23"/>
    <mergeCell ref="B2:D2"/>
    <mergeCell ref="E2:G2"/>
    <mergeCell ref="B22:G22"/>
  </mergeCells>
  <conditionalFormatting sqref="C25:C43 C4:C19">
    <cfRule type="cellIs" priority="27" dxfId="1" operator="lessThan" stopIfTrue="1">
      <formula>'Belknap - Carroll'!#REF!*0.8</formula>
    </cfRule>
    <cfRule type="cellIs" priority="28" dxfId="0" operator="greaterThan" stopIfTrue="1">
      <formula>'Belknap - Carroll'!#REF!</formula>
    </cfRule>
  </conditionalFormatting>
  <conditionalFormatting sqref="F4:F19 F25:F43">
    <cfRule type="cellIs" priority="31" dxfId="1" operator="lessThan" stopIfTrue="1">
      <formula>'Belknap - Carroll'!#REF!*0.75</formula>
    </cfRule>
    <cfRule type="cellIs" priority="32" dxfId="0" operator="greaterThan" stopIfTrue="1">
      <formula>'Belknap - Carroll'!#REF!</formula>
    </cfRule>
  </conditionalFormatting>
  <printOptions gridLines="1"/>
  <pageMargins left="0.25" right="0.25" top="0.75" bottom="0.75" header="0.3" footer="0.3"/>
  <pageSetup horizontalDpi="600" verticalDpi="600" orientation="portrait" r:id="rId1"/>
  <rowBreaks count="1" manualBreakCount="1">
    <brk id="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9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00390625" style="7" customWidth="1"/>
    <col min="2" max="7" width="8.28125" style="7" customWidth="1"/>
    <col min="8" max="16384" width="8.8515625" style="7" customWidth="1"/>
  </cols>
  <sheetData>
    <row r="1" spans="1:7" s="2" customFormat="1" ht="13.5">
      <c r="A1" s="30"/>
      <c r="B1" s="141" t="s">
        <v>307</v>
      </c>
      <c r="C1" s="141"/>
      <c r="D1" s="141"/>
      <c r="E1" s="141"/>
      <c r="F1" s="141"/>
      <c r="G1" s="141"/>
    </row>
    <row r="2" spans="1:7" s="4" customFormat="1" ht="13.5">
      <c r="A2" s="17">
        <v>45314</v>
      </c>
      <c r="B2" s="138" t="s">
        <v>206</v>
      </c>
      <c r="C2" s="138"/>
      <c r="D2" s="138"/>
      <c r="E2" s="138" t="s">
        <v>207</v>
      </c>
      <c r="F2" s="138"/>
      <c r="G2" s="138"/>
    </row>
    <row r="3" spans="1:7" s="4" customFormat="1" ht="13.5">
      <c r="A3" s="3" t="s">
        <v>210</v>
      </c>
      <c r="B3" s="5" t="s">
        <v>203</v>
      </c>
      <c r="C3" s="5" t="s">
        <v>204</v>
      </c>
      <c r="D3" s="28" t="s">
        <v>205</v>
      </c>
      <c r="E3" s="5" t="s">
        <v>203</v>
      </c>
      <c r="F3" s="5" t="s">
        <v>204</v>
      </c>
      <c r="G3" s="28" t="s">
        <v>205</v>
      </c>
    </row>
    <row r="4" spans="1:7" ht="13.5">
      <c r="A4" s="6" t="s">
        <v>23</v>
      </c>
      <c r="B4" s="100">
        <v>451</v>
      </c>
      <c r="C4" s="76">
        <v>18</v>
      </c>
      <c r="D4" s="50">
        <f>SUM(B4:C4)</f>
        <v>469</v>
      </c>
      <c r="E4" s="103">
        <v>198</v>
      </c>
      <c r="F4" s="76">
        <v>15</v>
      </c>
      <c r="G4" s="50">
        <f aca="true" t="shared" si="0" ref="G4:G30">SUM(E4:F4)</f>
        <v>213</v>
      </c>
    </row>
    <row r="5" spans="1:7" ht="13.5">
      <c r="A5" s="6" t="s">
        <v>226</v>
      </c>
      <c r="B5" s="100">
        <v>823</v>
      </c>
      <c r="C5" s="76">
        <v>43</v>
      </c>
      <c r="D5" s="50">
        <f aca="true" t="shared" si="1" ref="D5:D30">SUM(B5:C5)</f>
        <v>866</v>
      </c>
      <c r="E5" s="103">
        <v>442</v>
      </c>
      <c r="F5" s="76">
        <v>18</v>
      </c>
      <c r="G5" s="50">
        <f t="shared" si="0"/>
        <v>460</v>
      </c>
    </row>
    <row r="6" spans="1:7" ht="13.5">
      <c r="A6" s="6" t="s">
        <v>24</v>
      </c>
      <c r="B6" s="100">
        <v>439</v>
      </c>
      <c r="C6" s="76">
        <v>28</v>
      </c>
      <c r="D6" s="50">
        <f t="shared" si="1"/>
        <v>467</v>
      </c>
      <c r="E6" s="103">
        <v>234</v>
      </c>
      <c r="F6" s="76">
        <v>16</v>
      </c>
      <c r="G6" s="50">
        <f t="shared" si="0"/>
        <v>250</v>
      </c>
    </row>
    <row r="7" spans="1:7" ht="13.5">
      <c r="A7" s="6" t="s">
        <v>315</v>
      </c>
      <c r="B7" s="100">
        <v>572</v>
      </c>
      <c r="C7" s="76">
        <v>29</v>
      </c>
      <c r="D7" s="50">
        <f t="shared" si="1"/>
        <v>601</v>
      </c>
      <c r="E7" s="103">
        <v>231</v>
      </c>
      <c r="F7" s="76">
        <v>9</v>
      </c>
      <c r="G7" s="50">
        <f t="shared" si="0"/>
        <v>240</v>
      </c>
    </row>
    <row r="8" spans="1:7" ht="13.5">
      <c r="A8" s="6" t="s">
        <v>25</v>
      </c>
      <c r="B8" s="100">
        <v>185</v>
      </c>
      <c r="C8" s="76">
        <v>10</v>
      </c>
      <c r="D8" s="50">
        <f t="shared" si="1"/>
        <v>195</v>
      </c>
      <c r="E8" s="103">
        <v>74</v>
      </c>
      <c r="F8" s="76">
        <v>6</v>
      </c>
      <c r="G8" s="50">
        <f t="shared" si="0"/>
        <v>80</v>
      </c>
    </row>
    <row r="9" spans="1:7" ht="13.5">
      <c r="A9" s="6" t="s">
        <v>26</v>
      </c>
      <c r="B9" s="100">
        <v>227</v>
      </c>
      <c r="C9" s="76">
        <v>23</v>
      </c>
      <c r="D9" s="50">
        <f t="shared" si="1"/>
        <v>250</v>
      </c>
      <c r="E9" s="103">
        <v>228</v>
      </c>
      <c r="F9" s="76">
        <v>27</v>
      </c>
      <c r="G9" s="50">
        <f t="shared" si="0"/>
        <v>255</v>
      </c>
    </row>
    <row r="10" spans="1:7" ht="13.5">
      <c r="A10" s="6" t="s">
        <v>231</v>
      </c>
      <c r="B10" s="101">
        <v>530</v>
      </c>
      <c r="C10" s="76">
        <v>15</v>
      </c>
      <c r="D10" s="50">
        <f t="shared" si="1"/>
        <v>545</v>
      </c>
      <c r="E10" s="104">
        <v>268</v>
      </c>
      <c r="F10" s="76">
        <v>12</v>
      </c>
      <c r="G10" s="50">
        <f t="shared" si="0"/>
        <v>280</v>
      </c>
    </row>
    <row r="11" spans="1:7" ht="13.5">
      <c r="A11" s="6" t="s">
        <v>27</v>
      </c>
      <c r="B11" s="101">
        <v>1183</v>
      </c>
      <c r="C11" s="76">
        <v>54</v>
      </c>
      <c r="D11" s="50">
        <f t="shared" si="1"/>
        <v>1237</v>
      </c>
      <c r="E11" s="104">
        <v>518</v>
      </c>
      <c r="F11" s="76">
        <v>50</v>
      </c>
      <c r="G11" s="50">
        <f t="shared" si="0"/>
        <v>568</v>
      </c>
    </row>
    <row r="12" spans="1:7" ht="13.5">
      <c r="A12" s="6" t="s">
        <v>232</v>
      </c>
      <c r="B12" s="100">
        <v>438</v>
      </c>
      <c r="C12" s="76">
        <v>30</v>
      </c>
      <c r="D12" s="50">
        <f t="shared" si="1"/>
        <v>468</v>
      </c>
      <c r="E12" s="103">
        <v>387</v>
      </c>
      <c r="F12" s="76">
        <v>29</v>
      </c>
      <c r="G12" s="50">
        <f t="shared" si="0"/>
        <v>416</v>
      </c>
    </row>
    <row r="13" spans="1:7" ht="13.5">
      <c r="A13" s="6" t="s">
        <v>233</v>
      </c>
      <c r="B13" s="101">
        <v>630</v>
      </c>
      <c r="C13" s="76">
        <v>21</v>
      </c>
      <c r="D13" s="50">
        <f t="shared" si="1"/>
        <v>651</v>
      </c>
      <c r="E13" s="103">
        <v>636</v>
      </c>
      <c r="F13" s="76">
        <v>26</v>
      </c>
      <c r="G13" s="50">
        <f t="shared" si="0"/>
        <v>662</v>
      </c>
    </row>
    <row r="14" spans="1:7" ht="13.5">
      <c r="A14" s="6" t="s">
        <v>234</v>
      </c>
      <c r="B14" s="100">
        <v>669</v>
      </c>
      <c r="C14" s="76">
        <v>34</v>
      </c>
      <c r="D14" s="50">
        <f t="shared" si="1"/>
        <v>703</v>
      </c>
      <c r="E14" s="103">
        <v>531</v>
      </c>
      <c r="F14" s="76">
        <v>37</v>
      </c>
      <c r="G14" s="50">
        <f t="shared" si="0"/>
        <v>568</v>
      </c>
    </row>
    <row r="15" spans="1:7" ht="13.5">
      <c r="A15" s="6" t="s">
        <v>235</v>
      </c>
      <c r="B15" s="100">
        <v>755</v>
      </c>
      <c r="C15" s="76">
        <v>33</v>
      </c>
      <c r="D15" s="50">
        <f t="shared" si="1"/>
        <v>788</v>
      </c>
      <c r="E15" s="103">
        <v>625</v>
      </c>
      <c r="F15" s="76">
        <v>53</v>
      </c>
      <c r="G15" s="50">
        <f t="shared" si="0"/>
        <v>678</v>
      </c>
    </row>
    <row r="16" spans="1:7" ht="13.5">
      <c r="A16" s="6" t="s">
        <v>236</v>
      </c>
      <c r="B16" s="100">
        <v>715</v>
      </c>
      <c r="C16" s="76">
        <v>62</v>
      </c>
      <c r="D16" s="50">
        <f t="shared" si="1"/>
        <v>777</v>
      </c>
      <c r="E16" s="103">
        <v>648</v>
      </c>
      <c r="F16" s="76">
        <v>54</v>
      </c>
      <c r="G16" s="50">
        <f t="shared" si="0"/>
        <v>702</v>
      </c>
    </row>
    <row r="17" spans="1:7" ht="13.5">
      <c r="A17" s="6" t="s">
        <v>28</v>
      </c>
      <c r="B17" s="100">
        <v>411</v>
      </c>
      <c r="C17" s="76">
        <v>12</v>
      </c>
      <c r="D17" s="50">
        <f t="shared" si="1"/>
        <v>423</v>
      </c>
      <c r="E17" s="103">
        <v>257</v>
      </c>
      <c r="F17" s="76">
        <v>21</v>
      </c>
      <c r="G17" s="50">
        <f t="shared" si="0"/>
        <v>278</v>
      </c>
    </row>
    <row r="18" spans="1:7" ht="13.5">
      <c r="A18" s="6" t="s">
        <v>29</v>
      </c>
      <c r="B18" s="100">
        <v>202</v>
      </c>
      <c r="C18" s="76">
        <v>7</v>
      </c>
      <c r="D18" s="50">
        <f t="shared" si="1"/>
        <v>209</v>
      </c>
      <c r="E18" s="103">
        <v>71</v>
      </c>
      <c r="F18" s="76">
        <v>3</v>
      </c>
      <c r="G18" s="50">
        <f t="shared" si="0"/>
        <v>74</v>
      </c>
    </row>
    <row r="19" spans="1:7" s="10" customFormat="1" ht="13.5">
      <c r="A19" s="8" t="s">
        <v>30</v>
      </c>
      <c r="B19" s="100">
        <v>153</v>
      </c>
      <c r="C19" s="76">
        <v>5</v>
      </c>
      <c r="D19" s="50">
        <f t="shared" si="1"/>
        <v>158</v>
      </c>
      <c r="E19" s="103">
        <v>112</v>
      </c>
      <c r="F19" s="76">
        <v>7</v>
      </c>
      <c r="G19" s="50">
        <f t="shared" si="0"/>
        <v>119</v>
      </c>
    </row>
    <row r="20" spans="1:7" ht="13.5">
      <c r="A20" s="6" t="s">
        <v>31</v>
      </c>
      <c r="B20" s="100">
        <v>349</v>
      </c>
      <c r="C20" s="76">
        <v>4</v>
      </c>
      <c r="D20" s="50">
        <f t="shared" si="1"/>
        <v>353</v>
      </c>
      <c r="E20" s="103">
        <v>102</v>
      </c>
      <c r="F20" s="76">
        <v>4</v>
      </c>
      <c r="G20" s="50">
        <f t="shared" si="0"/>
        <v>106</v>
      </c>
    </row>
    <row r="21" spans="1:7" s="10" customFormat="1" ht="13.5">
      <c r="A21" s="8" t="s">
        <v>317</v>
      </c>
      <c r="B21" s="101">
        <v>1636</v>
      </c>
      <c r="C21" s="76">
        <v>61</v>
      </c>
      <c r="D21" s="50">
        <f t="shared" si="1"/>
        <v>1697</v>
      </c>
      <c r="E21" s="104">
        <v>380</v>
      </c>
      <c r="F21" s="76">
        <v>13</v>
      </c>
      <c r="G21" s="50">
        <f t="shared" si="0"/>
        <v>393</v>
      </c>
    </row>
    <row r="22" spans="1:7" ht="13.5">
      <c r="A22" s="6" t="s">
        <v>32</v>
      </c>
      <c r="B22" s="100">
        <v>49</v>
      </c>
      <c r="C22" s="76">
        <v>0</v>
      </c>
      <c r="D22" s="50">
        <f t="shared" si="1"/>
        <v>49</v>
      </c>
      <c r="E22" s="104">
        <v>34</v>
      </c>
      <c r="F22" s="76">
        <v>0</v>
      </c>
      <c r="G22" s="50">
        <f t="shared" si="0"/>
        <v>34</v>
      </c>
    </row>
    <row r="23" spans="1:7" ht="13.5">
      <c r="A23" s="6" t="s">
        <v>33</v>
      </c>
      <c r="B23" s="100">
        <v>418</v>
      </c>
      <c r="C23" s="76">
        <v>0</v>
      </c>
      <c r="D23" s="50">
        <f t="shared" si="1"/>
        <v>418</v>
      </c>
      <c r="E23" s="103">
        <v>118</v>
      </c>
      <c r="F23" s="76">
        <v>33</v>
      </c>
      <c r="G23" s="50">
        <f t="shared" si="0"/>
        <v>151</v>
      </c>
    </row>
    <row r="24" spans="1:7" ht="13.5">
      <c r="A24" s="6" t="s">
        <v>34</v>
      </c>
      <c r="B24" s="101">
        <v>187</v>
      </c>
      <c r="C24" s="76">
        <v>5</v>
      </c>
      <c r="D24" s="50">
        <f t="shared" si="1"/>
        <v>192</v>
      </c>
      <c r="E24" s="104">
        <v>64</v>
      </c>
      <c r="F24" s="76">
        <v>2</v>
      </c>
      <c r="G24" s="50">
        <f t="shared" si="0"/>
        <v>66</v>
      </c>
    </row>
    <row r="25" spans="1:7" ht="13.5">
      <c r="A25" s="6" t="s">
        <v>35</v>
      </c>
      <c r="B25" s="100">
        <v>214</v>
      </c>
      <c r="C25" s="76">
        <v>7</v>
      </c>
      <c r="D25" s="50">
        <f t="shared" si="1"/>
        <v>221</v>
      </c>
      <c r="E25" s="103">
        <v>97</v>
      </c>
      <c r="F25" s="76">
        <v>6</v>
      </c>
      <c r="G25" s="50">
        <f t="shared" si="0"/>
        <v>103</v>
      </c>
    </row>
    <row r="26" spans="1:7" ht="13.5">
      <c r="A26" s="6" t="s">
        <v>36</v>
      </c>
      <c r="B26" s="101">
        <v>1458</v>
      </c>
      <c r="C26" s="76">
        <v>73</v>
      </c>
      <c r="D26" s="50">
        <f t="shared" si="1"/>
        <v>1531</v>
      </c>
      <c r="E26" s="104">
        <v>648</v>
      </c>
      <c r="F26" s="76">
        <v>42</v>
      </c>
      <c r="G26" s="50">
        <f t="shared" si="0"/>
        <v>690</v>
      </c>
    </row>
    <row r="27" spans="1:7" ht="13.5">
      <c r="A27" s="6" t="s">
        <v>37</v>
      </c>
      <c r="B27" s="100">
        <v>465</v>
      </c>
      <c r="C27" s="76">
        <v>12</v>
      </c>
      <c r="D27" s="50">
        <f t="shared" si="1"/>
        <v>477</v>
      </c>
      <c r="E27" s="103">
        <v>127</v>
      </c>
      <c r="F27" s="76">
        <v>2</v>
      </c>
      <c r="G27" s="50">
        <f t="shared" si="0"/>
        <v>129</v>
      </c>
    </row>
    <row r="28" spans="1:7" ht="13.5">
      <c r="A28" s="6" t="s">
        <v>38</v>
      </c>
      <c r="B28" s="100">
        <v>836</v>
      </c>
      <c r="C28" s="76">
        <v>28</v>
      </c>
      <c r="D28" s="50">
        <f t="shared" si="1"/>
        <v>864</v>
      </c>
      <c r="E28" s="103">
        <v>463</v>
      </c>
      <c r="F28" s="76">
        <v>29</v>
      </c>
      <c r="G28" s="50">
        <f t="shared" si="0"/>
        <v>492</v>
      </c>
    </row>
    <row r="29" spans="1:7" ht="13.5">
      <c r="A29" s="6" t="s">
        <v>230</v>
      </c>
      <c r="B29" s="100">
        <v>401</v>
      </c>
      <c r="C29" s="76">
        <v>19</v>
      </c>
      <c r="D29" s="50">
        <f t="shared" si="1"/>
        <v>420</v>
      </c>
      <c r="E29" s="103">
        <v>194</v>
      </c>
      <c r="F29" s="76">
        <v>27</v>
      </c>
      <c r="G29" s="50">
        <f t="shared" si="0"/>
        <v>221</v>
      </c>
    </row>
    <row r="30" spans="1:7" ht="14.25" thickBot="1">
      <c r="A30" s="48" t="s">
        <v>316</v>
      </c>
      <c r="B30" s="102">
        <v>653</v>
      </c>
      <c r="C30" s="76">
        <v>22</v>
      </c>
      <c r="D30" s="51">
        <f t="shared" si="1"/>
        <v>675</v>
      </c>
      <c r="E30" s="105">
        <v>293</v>
      </c>
      <c r="F30" s="76">
        <v>50</v>
      </c>
      <c r="G30" s="51">
        <f t="shared" si="0"/>
        <v>343</v>
      </c>
    </row>
    <row r="31" spans="1:7" ht="15" thickBot="1" thickTop="1">
      <c r="A31" s="39" t="s">
        <v>7</v>
      </c>
      <c r="B31" s="52">
        <f aca="true" t="shared" si="2" ref="B31:G31">SUM(B4:B30)</f>
        <v>15049</v>
      </c>
      <c r="C31" s="53">
        <f t="shared" si="2"/>
        <v>655</v>
      </c>
      <c r="D31" s="54">
        <f t="shared" si="2"/>
        <v>15704</v>
      </c>
      <c r="E31" s="55">
        <f t="shared" si="2"/>
        <v>7980</v>
      </c>
      <c r="F31" s="53">
        <f t="shared" si="2"/>
        <v>591</v>
      </c>
      <c r="G31" s="54">
        <f t="shared" si="2"/>
        <v>8571</v>
      </c>
    </row>
    <row r="32" spans="2:7" ht="13.5" thickTop="1">
      <c r="B32" s="12"/>
      <c r="C32" s="12"/>
      <c r="D32" s="12"/>
      <c r="E32" s="13"/>
      <c r="F32" s="13"/>
      <c r="G32" s="13"/>
    </row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63" spans="2:7" ht="15">
      <c r="B63" s="140"/>
      <c r="C63" s="140"/>
      <c r="D63" s="140"/>
      <c r="E63" s="140"/>
      <c r="F63" s="140"/>
      <c r="G63" s="140"/>
    </row>
    <row r="64" spans="2:7" ht="15">
      <c r="B64" s="140"/>
      <c r="C64" s="140"/>
      <c r="D64" s="140"/>
      <c r="E64" s="140"/>
      <c r="F64" s="140"/>
      <c r="G64" s="140"/>
    </row>
    <row r="65" spans="2:7" ht="12.75">
      <c r="B65" s="12"/>
      <c r="C65" s="12"/>
      <c r="D65" s="12"/>
      <c r="E65" s="13"/>
      <c r="F65" s="13"/>
      <c r="G65" s="13"/>
    </row>
    <row r="96" spans="2:7" ht="15">
      <c r="B96" s="140"/>
      <c r="C96" s="140"/>
      <c r="D96" s="140"/>
      <c r="E96" s="140"/>
      <c r="F96" s="140"/>
      <c r="G96" s="140"/>
    </row>
    <row r="97" spans="2:7" ht="15">
      <c r="B97" s="140"/>
      <c r="C97" s="140"/>
      <c r="D97" s="140"/>
      <c r="E97" s="140"/>
      <c r="F97" s="140"/>
      <c r="G97" s="140"/>
    </row>
    <row r="98" spans="2:7" ht="12.75">
      <c r="B98" s="12"/>
      <c r="C98" s="12"/>
      <c r="D98" s="12"/>
      <c r="E98" s="13"/>
      <c r="F98" s="13"/>
      <c r="G98" s="13"/>
    </row>
  </sheetData>
  <sheetProtection/>
  <mergeCells count="7">
    <mergeCell ref="B1:G1"/>
    <mergeCell ref="B97:G97"/>
    <mergeCell ref="B63:G63"/>
    <mergeCell ref="B64:G64"/>
    <mergeCell ref="B2:D2"/>
    <mergeCell ref="E2:G2"/>
    <mergeCell ref="B96:G96"/>
  </mergeCells>
  <conditionalFormatting sqref="F4:F30">
    <cfRule type="cellIs" priority="33" dxfId="1" operator="lessThan" stopIfTrue="1">
      <formula>Cheshire!#REF!*0.75</formula>
    </cfRule>
    <cfRule type="cellIs" priority="34" dxfId="0" operator="greaterThan" stopIfTrue="1">
      <formula>Cheshire!#REF!</formula>
    </cfRule>
  </conditionalFormatting>
  <conditionalFormatting sqref="C4:C30">
    <cfRule type="cellIs" priority="35" dxfId="1" operator="lessThan" stopIfTrue="1">
      <formula>Cheshire!#REF!*0.8</formula>
    </cfRule>
    <cfRule type="cellIs" priority="36" dxfId="0" operator="greaterThan" stopIfTrue="1">
      <formula>Cheshire!#REF!</formula>
    </cfRule>
  </conditionalFormatting>
  <printOptions gridLines="1"/>
  <pageMargins left="0.5" right="0.5" top="0.5" bottom="0.5" header="0.68" footer="0.5"/>
  <pageSetup horizontalDpi="600" verticalDpi="600" orientation="portrait" r:id="rId1"/>
  <rowBreaks count="2" manualBreakCount="2">
    <brk id="62" max="255" man="1"/>
    <brk id="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1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3.421875" style="7" bestFit="1" customWidth="1"/>
    <col min="2" max="7" width="8.28125" style="7" customWidth="1"/>
    <col min="8" max="16384" width="8.8515625" style="7" customWidth="1"/>
  </cols>
  <sheetData>
    <row r="1" spans="1:7" ht="12.75">
      <c r="A1" s="31"/>
      <c r="B1" s="142" t="s">
        <v>307</v>
      </c>
      <c r="C1" s="143"/>
      <c r="D1" s="143"/>
      <c r="E1" s="143"/>
      <c r="F1" s="143"/>
      <c r="G1" s="143"/>
    </row>
    <row r="2" spans="1:7" ht="12.75">
      <c r="A2" s="17">
        <v>45314</v>
      </c>
      <c r="B2" s="138" t="s">
        <v>206</v>
      </c>
      <c r="C2" s="138"/>
      <c r="D2" s="138"/>
      <c r="E2" s="138" t="s">
        <v>207</v>
      </c>
      <c r="F2" s="138"/>
      <c r="G2" s="138"/>
    </row>
    <row r="3" spans="1:7" ht="12.75">
      <c r="A3" s="3" t="s">
        <v>211</v>
      </c>
      <c r="B3" s="3" t="s">
        <v>203</v>
      </c>
      <c r="C3" s="3" t="s">
        <v>204</v>
      </c>
      <c r="D3" s="3" t="s">
        <v>205</v>
      </c>
      <c r="E3" s="3" t="s">
        <v>203</v>
      </c>
      <c r="F3" s="3" t="s">
        <v>204</v>
      </c>
      <c r="G3" s="3" t="s">
        <v>205</v>
      </c>
    </row>
    <row r="4" spans="1:7" ht="13.5">
      <c r="A4" s="6" t="s">
        <v>39</v>
      </c>
      <c r="B4" s="112">
        <v>0</v>
      </c>
      <c r="C4" s="76">
        <v>0</v>
      </c>
      <c r="D4" s="106">
        <f>SUM(B4:C4)</f>
        <v>0</v>
      </c>
      <c r="E4" s="115">
        <v>0</v>
      </c>
      <c r="F4" s="76">
        <v>0</v>
      </c>
      <c r="G4" s="106">
        <f aca="true" t="shared" si="0" ref="G4:G47">SUM(E4:F4)</f>
        <v>0</v>
      </c>
    </row>
    <row r="5" spans="1:7" ht="13.5">
      <c r="A5" s="6" t="s">
        <v>40</v>
      </c>
      <c r="B5" s="112">
        <v>0</v>
      </c>
      <c r="C5" s="76">
        <v>0</v>
      </c>
      <c r="D5" s="106">
        <f aca="true" t="shared" si="1" ref="D5:D46">SUM(B5:C5)</f>
        <v>0</v>
      </c>
      <c r="E5" s="115">
        <v>0</v>
      </c>
      <c r="F5" s="76">
        <v>0</v>
      </c>
      <c r="G5" s="106">
        <f t="shared" si="0"/>
        <v>0</v>
      </c>
    </row>
    <row r="6" spans="1:7" ht="13.5">
      <c r="A6" s="6" t="s">
        <v>41</v>
      </c>
      <c r="B6" s="112">
        <v>0</v>
      </c>
      <c r="C6" s="76">
        <v>0</v>
      </c>
      <c r="D6" s="106">
        <f t="shared" si="1"/>
        <v>0</v>
      </c>
      <c r="E6" s="115">
        <v>0</v>
      </c>
      <c r="F6" s="76">
        <v>0</v>
      </c>
      <c r="G6" s="106">
        <f t="shared" si="0"/>
        <v>0</v>
      </c>
    </row>
    <row r="7" spans="1:7" ht="13.5">
      <c r="A7" s="6" t="s">
        <v>239</v>
      </c>
      <c r="B7" s="112">
        <v>1341</v>
      </c>
      <c r="C7" s="76">
        <v>50</v>
      </c>
      <c r="D7" s="106">
        <f t="shared" si="1"/>
        <v>1391</v>
      </c>
      <c r="E7" s="115">
        <v>773</v>
      </c>
      <c r="F7" s="76">
        <v>58</v>
      </c>
      <c r="G7" s="106">
        <f t="shared" si="0"/>
        <v>831</v>
      </c>
    </row>
    <row r="8" spans="1:7" ht="13.5">
      <c r="A8" s="6" t="s">
        <v>42</v>
      </c>
      <c r="B8" s="112">
        <v>2</v>
      </c>
      <c r="C8" s="76">
        <v>1</v>
      </c>
      <c r="D8" s="106">
        <f t="shared" si="1"/>
        <v>3</v>
      </c>
      <c r="E8" s="115">
        <v>1</v>
      </c>
      <c r="F8" s="76">
        <v>0</v>
      </c>
      <c r="G8" s="106">
        <f t="shared" si="0"/>
        <v>1</v>
      </c>
    </row>
    <row r="9" spans="1:7" ht="13.5">
      <c r="A9" s="6" t="s">
        <v>43</v>
      </c>
      <c r="B9" s="112">
        <v>209</v>
      </c>
      <c r="C9" s="76">
        <v>18</v>
      </c>
      <c r="D9" s="106">
        <f t="shared" si="1"/>
        <v>227</v>
      </c>
      <c r="E9" s="115">
        <v>73</v>
      </c>
      <c r="F9" s="76">
        <v>5</v>
      </c>
      <c r="G9" s="106">
        <f t="shared" si="0"/>
        <v>78</v>
      </c>
    </row>
    <row r="10" spans="1:7" ht="13.5">
      <c r="A10" s="6" t="s">
        <v>44</v>
      </c>
      <c r="B10" s="112">
        <v>0</v>
      </c>
      <c r="C10" s="76">
        <v>0</v>
      </c>
      <c r="D10" s="106">
        <f t="shared" si="1"/>
        <v>0</v>
      </c>
      <c r="E10" s="115">
        <v>0</v>
      </c>
      <c r="F10" s="76">
        <v>0</v>
      </c>
      <c r="G10" s="106">
        <f t="shared" si="0"/>
        <v>0</v>
      </c>
    </row>
    <row r="11" spans="1:7" ht="13.5">
      <c r="A11" s="6" t="s">
        <v>45</v>
      </c>
      <c r="B11" s="112">
        <v>78</v>
      </c>
      <c r="C11" s="76">
        <v>6</v>
      </c>
      <c r="D11" s="106">
        <f t="shared" si="1"/>
        <v>84</v>
      </c>
      <c r="E11" s="115">
        <v>20</v>
      </c>
      <c r="F11" s="76">
        <v>1</v>
      </c>
      <c r="G11" s="106">
        <f t="shared" si="0"/>
        <v>21</v>
      </c>
    </row>
    <row r="12" spans="1:7" ht="13.5">
      <c r="A12" s="6" t="s">
        <v>46</v>
      </c>
      <c r="B12" s="112">
        <v>545</v>
      </c>
      <c r="C12" s="76">
        <v>26</v>
      </c>
      <c r="D12" s="106">
        <f t="shared" si="1"/>
        <v>571</v>
      </c>
      <c r="E12" s="115">
        <v>77</v>
      </c>
      <c r="F12" s="76">
        <v>3</v>
      </c>
      <c r="G12" s="106">
        <f t="shared" si="0"/>
        <v>80</v>
      </c>
    </row>
    <row r="13" spans="1:7" ht="13.5">
      <c r="A13" s="6" t="s">
        <v>47</v>
      </c>
      <c r="B13" s="112">
        <v>188</v>
      </c>
      <c r="C13" s="76">
        <v>12</v>
      </c>
      <c r="D13" s="106">
        <f t="shared" si="1"/>
        <v>200</v>
      </c>
      <c r="E13" s="115">
        <v>31</v>
      </c>
      <c r="F13" s="76">
        <v>2</v>
      </c>
      <c r="G13" s="106">
        <f t="shared" si="0"/>
        <v>33</v>
      </c>
    </row>
    <row r="14" spans="1:7" ht="13.5">
      <c r="A14" s="6" t="s">
        <v>48</v>
      </c>
      <c r="B14" s="112">
        <v>0</v>
      </c>
      <c r="C14" s="76">
        <v>0</v>
      </c>
      <c r="D14" s="106">
        <f t="shared" si="1"/>
        <v>0</v>
      </c>
      <c r="E14" s="115">
        <v>0</v>
      </c>
      <c r="F14" s="76">
        <v>0</v>
      </c>
      <c r="G14" s="106">
        <f t="shared" si="0"/>
        <v>0</v>
      </c>
    </row>
    <row r="15" spans="1:7" ht="13.5">
      <c r="A15" s="6" t="s">
        <v>49</v>
      </c>
      <c r="B15" s="112">
        <v>0</v>
      </c>
      <c r="C15" s="76">
        <v>0</v>
      </c>
      <c r="D15" s="106">
        <f t="shared" si="1"/>
        <v>0</v>
      </c>
      <c r="E15" s="115">
        <v>0</v>
      </c>
      <c r="F15" s="76">
        <v>0</v>
      </c>
      <c r="G15" s="106">
        <f t="shared" si="0"/>
        <v>0</v>
      </c>
    </row>
    <row r="16" spans="1:7" s="10" customFormat="1" ht="13.5">
      <c r="A16" s="8" t="s">
        <v>50</v>
      </c>
      <c r="B16" s="112">
        <v>270</v>
      </c>
      <c r="C16" s="76">
        <v>279</v>
      </c>
      <c r="D16" s="106">
        <f t="shared" si="1"/>
        <v>549</v>
      </c>
      <c r="E16" s="115">
        <v>82</v>
      </c>
      <c r="F16" s="76">
        <v>9</v>
      </c>
      <c r="G16" s="106">
        <f t="shared" si="0"/>
        <v>91</v>
      </c>
    </row>
    <row r="17" spans="1:7" ht="13.5">
      <c r="A17" s="6" t="s">
        <v>51</v>
      </c>
      <c r="B17" s="112">
        <v>0</v>
      </c>
      <c r="C17" s="76">
        <v>0</v>
      </c>
      <c r="D17" s="106">
        <f t="shared" si="1"/>
        <v>0</v>
      </c>
      <c r="E17" s="115">
        <v>0</v>
      </c>
      <c r="F17" s="76">
        <v>0</v>
      </c>
      <c r="G17" s="106">
        <f t="shared" si="0"/>
        <v>0</v>
      </c>
    </row>
    <row r="18" spans="1:7" ht="13.5">
      <c r="A18" s="6" t="s">
        <v>52</v>
      </c>
      <c r="B18" s="112">
        <v>6</v>
      </c>
      <c r="C18" s="76">
        <v>0</v>
      </c>
      <c r="D18" s="106">
        <f t="shared" si="1"/>
        <v>6</v>
      </c>
      <c r="E18" s="115">
        <v>0</v>
      </c>
      <c r="F18" s="76">
        <v>0</v>
      </c>
      <c r="G18" s="106">
        <f t="shared" si="0"/>
        <v>0</v>
      </c>
    </row>
    <row r="19" spans="1:7" ht="13.5">
      <c r="A19" s="14" t="s">
        <v>53</v>
      </c>
      <c r="B19" s="112">
        <v>77</v>
      </c>
      <c r="C19" s="76">
        <v>2</v>
      </c>
      <c r="D19" s="106">
        <f t="shared" si="1"/>
        <v>79</v>
      </c>
      <c r="E19" s="115">
        <v>19</v>
      </c>
      <c r="F19" s="76">
        <v>0</v>
      </c>
      <c r="G19" s="106">
        <f t="shared" si="0"/>
        <v>19</v>
      </c>
    </row>
    <row r="20" spans="1:7" ht="13.5">
      <c r="A20" s="6" t="s">
        <v>54</v>
      </c>
      <c r="B20" s="112">
        <v>108</v>
      </c>
      <c r="C20" s="76">
        <v>11</v>
      </c>
      <c r="D20" s="106">
        <f t="shared" si="1"/>
        <v>119</v>
      </c>
      <c r="E20" s="116">
        <v>21</v>
      </c>
      <c r="F20" s="76">
        <v>0</v>
      </c>
      <c r="G20" s="106">
        <f t="shared" si="0"/>
        <v>21</v>
      </c>
    </row>
    <row r="21" spans="1:7" ht="13.5">
      <c r="A21" s="6" t="s">
        <v>55</v>
      </c>
      <c r="B21" s="112">
        <v>0</v>
      </c>
      <c r="C21" s="76">
        <v>0</v>
      </c>
      <c r="D21" s="106">
        <f t="shared" si="1"/>
        <v>0</v>
      </c>
      <c r="E21" s="115">
        <v>0</v>
      </c>
      <c r="F21" s="76">
        <v>0</v>
      </c>
      <c r="G21" s="106">
        <f t="shared" si="0"/>
        <v>0</v>
      </c>
    </row>
    <row r="22" spans="1:7" s="10" customFormat="1" ht="13.5">
      <c r="A22" s="8" t="s">
        <v>56</v>
      </c>
      <c r="B22" s="112">
        <v>607</v>
      </c>
      <c r="C22" s="76">
        <v>29</v>
      </c>
      <c r="D22" s="106">
        <f t="shared" si="1"/>
        <v>636</v>
      </c>
      <c r="E22" s="115">
        <v>366</v>
      </c>
      <c r="F22" s="76">
        <v>25</v>
      </c>
      <c r="G22" s="106">
        <f t="shared" si="0"/>
        <v>391</v>
      </c>
    </row>
    <row r="23" spans="1:7" ht="13.5">
      <c r="A23" s="6" t="s">
        <v>57</v>
      </c>
      <c r="B23" s="112">
        <v>0</v>
      </c>
      <c r="C23" s="76">
        <v>0</v>
      </c>
      <c r="D23" s="106">
        <f t="shared" si="1"/>
        <v>0</v>
      </c>
      <c r="E23" s="115">
        <v>0</v>
      </c>
      <c r="F23" s="76">
        <v>0</v>
      </c>
      <c r="G23" s="106">
        <f t="shared" si="0"/>
        <v>0</v>
      </c>
    </row>
    <row r="24" spans="1:7" ht="13.5">
      <c r="A24" s="6" t="s">
        <v>58</v>
      </c>
      <c r="B24" s="112">
        <v>0</v>
      </c>
      <c r="C24" s="76">
        <v>0</v>
      </c>
      <c r="D24" s="106">
        <f t="shared" si="1"/>
        <v>0</v>
      </c>
      <c r="E24" s="115">
        <v>0</v>
      </c>
      <c r="F24" s="76">
        <v>0</v>
      </c>
      <c r="G24" s="106">
        <f t="shared" si="0"/>
        <v>0</v>
      </c>
    </row>
    <row r="25" spans="1:7" ht="13.5">
      <c r="A25" s="6" t="s">
        <v>59</v>
      </c>
      <c r="B25" s="113">
        <v>351</v>
      </c>
      <c r="C25" s="76">
        <v>24</v>
      </c>
      <c r="D25" s="106">
        <f t="shared" si="1"/>
        <v>375</v>
      </c>
      <c r="E25" s="115">
        <v>55</v>
      </c>
      <c r="F25" s="76">
        <v>2</v>
      </c>
      <c r="G25" s="106">
        <f t="shared" si="0"/>
        <v>57</v>
      </c>
    </row>
    <row r="26" spans="1:7" ht="13.5">
      <c r="A26" s="6" t="s">
        <v>60</v>
      </c>
      <c r="B26" s="112">
        <v>0</v>
      </c>
      <c r="C26" s="76">
        <v>0</v>
      </c>
      <c r="D26" s="106">
        <f t="shared" si="1"/>
        <v>0</v>
      </c>
      <c r="E26" s="115">
        <v>0</v>
      </c>
      <c r="F26" s="76">
        <v>0</v>
      </c>
      <c r="G26" s="106">
        <f t="shared" si="0"/>
        <v>0</v>
      </c>
    </row>
    <row r="27" spans="1:7" ht="13.5">
      <c r="A27" s="6" t="s">
        <v>61</v>
      </c>
      <c r="B27" s="112">
        <v>699</v>
      </c>
      <c r="C27" s="76">
        <v>20</v>
      </c>
      <c r="D27" s="106">
        <f t="shared" si="1"/>
        <v>719</v>
      </c>
      <c r="E27" s="115">
        <v>310</v>
      </c>
      <c r="F27" s="76">
        <v>14</v>
      </c>
      <c r="G27" s="106">
        <f t="shared" si="0"/>
        <v>324</v>
      </c>
    </row>
    <row r="28" spans="1:7" ht="13.5">
      <c r="A28" s="6" t="s">
        <v>62</v>
      </c>
      <c r="B28" s="112">
        <v>0</v>
      </c>
      <c r="C28" s="76">
        <v>0</v>
      </c>
      <c r="D28" s="106">
        <f t="shared" si="1"/>
        <v>0</v>
      </c>
      <c r="E28" s="115">
        <v>0</v>
      </c>
      <c r="F28" s="76">
        <v>0</v>
      </c>
      <c r="G28" s="106">
        <f t="shared" si="0"/>
        <v>0</v>
      </c>
    </row>
    <row r="29" spans="1:7" ht="13.5">
      <c r="A29" s="6" t="s">
        <v>63</v>
      </c>
      <c r="B29" s="112">
        <v>0</v>
      </c>
      <c r="C29" s="76">
        <v>0</v>
      </c>
      <c r="D29" s="106">
        <f t="shared" si="1"/>
        <v>0</v>
      </c>
      <c r="E29" s="115">
        <v>0</v>
      </c>
      <c r="F29" s="76">
        <v>0</v>
      </c>
      <c r="G29" s="106">
        <f t="shared" si="0"/>
        <v>0</v>
      </c>
    </row>
    <row r="30" spans="1:7" ht="13.5">
      <c r="A30" s="6" t="s">
        <v>64</v>
      </c>
      <c r="B30" s="112">
        <v>330</v>
      </c>
      <c r="C30" s="76">
        <v>11</v>
      </c>
      <c r="D30" s="106">
        <f t="shared" si="1"/>
        <v>341</v>
      </c>
      <c r="E30" s="115">
        <v>127</v>
      </c>
      <c r="F30" s="76">
        <v>2</v>
      </c>
      <c r="G30" s="106">
        <f t="shared" si="0"/>
        <v>129</v>
      </c>
    </row>
    <row r="31" spans="1:7" ht="13.5">
      <c r="A31" s="6" t="s">
        <v>65</v>
      </c>
      <c r="B31" s="112">
        <v>50</v>
      </c>
      <c r="C31" s="76">
        <v>50</v>
      </c>
      <c r="D31" s="106">
        <f t="shared" si="1"/>
        <v>100</v>
      </c>
      <c r="E31" s="116">
        <v>10</v>
      </c>
      <c r="F31" s="76">
        <v>10</v>
      </c>
      <c r="G31" s="106">
        <f t="shared" si="0"/>
        <v>20</v>
      </c>
    </row>
    <row r="32" spans="1:7" ht="13.5">
      <c r="A32" s="6" t="s">
        <v>66</v>
      </c>
      <c r="B32" s="112">
        <v>414</v>
      </c>
      <c r="C32" s="76">
        <v>35</v>
      </c>
      <c r="D32" s="106">
        <f t="shared" si="1"/>
        <v>449</v>
      </c>
      <c r="E32" s="115">
        <v>153</v>
      </c>
      <c r="F32" s="76">
        <v>10</v>
      </c>
      <c r="G32" s="106">
        <f t="shared" si="0"/>
        <v>163</v>
      </c>
    </row>
    <row r="33" spans="1:7" ht="13.5">
      <c r="A33" s="6" t="s">
        <v>67</v>
      </c>
      <c r="B33" s="112">
        <v>0</v>
      </c>
      <c r="C33" s="76">
        <v>0</v>
      </c>
      <c r="D33" s="106">
        <f t="shared" si="1"/>
        <v>0</v>
      </c>
      <c r="E33" s="115">
        <v>0</v>
      </c>
      <c r="F33" s="76">
        <v>0</v>
      </c>
      <c r="G33" s="106">
        <f t="shared" si="0"/>
        <v>0</v>
      </c>
    </row>
    <row r="34" spans="1:7" ht="13.5">
      <c r="A34" s="6" t="s">
        <v>68</v>
      </c>
      <c r="B34" s="112">
        <v>0</v>
      </c>
      <c r="C34" s="76">
        <v>0</v>
      </c>
      <c r="D34" s="106">
        <f t="shared" si="1"/>
        <v>0</v>
      </c>
      <c r="E34" s="116">
        <v>0</v>
      </c>
      <c r="F34" s="76">
        <v>0</v>
      </c>
      <c r="G34" s="106">
        <f t="shared" si="0"/>
        <v>0</v>
      </c>
    </row>
    <row r="35" spans="1:7" ht="13.5">
      <c r="A35" s="6" t="s">
        <v>69</v>
      </c>
      <c r="B35" s="113">
        <v>299</v>
      </c>
      <c r="C35" s="76">
        <v>15</v>
      </c>
      <c r="D35" s="106">
        <f t="shared" si="1"/>
        <v>314</v>
      </c>
      <c r="E35" s="115">
        <v>33</v>
      </c>
      <c r="F35" s="76">
        <v>7</v>
      </c>
      <c r="G35" s="106">
        <f t="shared" si="0"/>
        <v>40</v>
      </c>
    </row>
    <row r="36" spans="1:7" ht="13.5">
      <c r="A36" s="6" t="s">
        <v>70</v>
      </c>
      <c r="B36" s="112">
        <v>80</v>
      </c>
      <c r="C36" s="76">
        <v>9</v>
      </c>
      <c r="D36" s="106">
        <f t="shared" si="1"/>
        <v>89</v>
      </c>
      <c r="E36" s="115">
        <v>81</v>
      </c>
      <c r="F36" s="76">
        <v>22</v>
      </c>
      <c r="G36" s="106">
        <f t="shared" si="0"/>
        <v>103</v>
      </c>
    </row>
    <row r="37" spans="1:7" ht="13.5">
      <c r="A37" s="6" t="s">
        <v>71</v>
      </c>
      <c r="B37" s="112">
        <v>0</v>
      </c>
      <c r="C37" s="76">
        <v>0</v>
      </c>
      <c r="D37" s="106">
        <f t="shared" si="1"/>
        <v>0</v>
      </c>
      <c r="E37" s="115">
        <v>0</v>
      </c>
      <c r="F37" s="76">
        <v>0</v>
      </c>
      <c r="G37" s="106">
        <f t="shared" si="0"/>
        <v>0</v>
      </c>
    </row>
    <row r="38" spans="1:7" ht="13.5">
      <c r="A38" s="6" t="s">
        <v>72</v>
      </c>
      <c r="B38" s="112">
        <v>0</v>
      </c>
      <c r="C38" s="76">
        <v>0</v>
      </c>
      <c r="D38" s="106">
        <f t="shared" si="1"/>
        <v>0</v>
      </c>
      <c r="E38" s="115">
        <v>0</v>
      </c>
      <c r="F38" s="76">
        <v>0</v>
      </c>
      <c r="G38" s="106">
        <f t="shared" si="0"/>
        <v>0</v>
      </c>
    </row>
    <row r="39" spans="1:7" ht="13.5">
      <c r="A39" s="6" t="s">
        <v>73</v>
      </c>
      <c r="B39" s="113">
        <v>132</v>
      </c>
      <c r="C39" s="76">
        <v>8</v>
      </c>
      <c r="D39" s="106">
        <f t="shared" si="1"/>
        <v>140</v>
      </c>
      <c r="E39" s="116">
        <v>51</v>
      </c>
      <c r="F39" s="76">
        <v>1</v>
      </c>
      <c r="G39" s="106">
        <f t="shared" si="0"/>
        <v>52</v>
      </c>
    </row>
    <row r="40" spans="1:7" ht="13.5">
      <c r="A40" s="6" t="s">
        <v>74</v>
      </c>
      <c r="B40" s="113">
        <v>169</v>
      </c>
      <c r="C40" s="76">
        <v>2</v>
      </c>
      <c r="D40" s="106">
        <f t="shared" si="1"/>
        <v>171</v>
      </c>
      <c r="E40" s="116">
        <v>32</v>
      </c>
      <c r="F40" s="76">
        <v>3</v>
      </c>
      <c r="G40" s="106">
        <f t="shared" si="0"/>
        <v>35</v>
      </c>
    </row>
    <row r="41" spans="1:7" ht="13.5">
      <c r="A41" s="6" t="s">
        <v>75</v>
      </c>
      <c r="B41" s="112">
        <v>173</v>
      </c>
      <c r="C41" s="76">
        <v>11</v>
      </c>
      <c r="D41" s="106">
        <f t="shared" si="1"/>
        <v>184</v>
      </c>
      <c r="E41" s="115">
        <v>23</v>
      </c>
      <c r="F41" s="76">
        <v>0</v>
      </c>
      <c r="G41" s="106">
        <f t="shared" si="0"/>
        <v>23</v>
      </c>
    </row>
    <row r="42" spans="1:7" ht="13.5">
      <c r="A42" s="6" t="s">
        <v>76</v>
      </c>
      <c r="B42" s="112">
        <v>129</v>
      </c>
      <c r="C42" s="76">
        <v>5</v>
      </c>
      <c r="D42" s="106">
        <f t="shared" si="1"/>
        <v>134</v>
      </c>
      <c r="E42" s="115">
        <v>57</v>
      </c>
      <c r="F42" s="76">
        <v>0</v>
      </c>
      <c r="G42" s="106">
        <f t="shared" si="0"/>
        <v>57</v>
      </c>
    </row>
    <row r="43" spans="1:7" s="10" customFormat="1" ht="13.5">
      <c r="A43" s="8" t="s">
        <v>77</v>
      </c>
      <c r="B43" s="112">
        <v>0</v>
      </c>
      <c r="C43" s="76">
        <v>0</v>
      </c>
      <c r="D43" s="106">
        <f t="shared" si="1"/>
        <v>0</v>
      </c>
      <c r="E43" s="115">
        <v>0</v>
      </c>
      <c r="F43" s="76">
        <v>0</v>
      </c>
      <c r="G43" s="106">
        <f t="shared" si="0"/>
        <v>0</v>
      </c>
    </row>
    <row r="44" spans="1:7" ht="13.5">
      <c r="A44" s="6" t="s">
        <v>78</v>
      </c>
      <c r="B44" s="112">
        <v>0</v>
      </c>
      <c r="C44" s="76">
        <v>0</v>
      </c>
      <c r="D44" s="106">
        <f t="shared" si="1"/>
        <v>0</v>
      </c>
      <c r="E44" s="115">
        <v>0</v>
      </c>
      <c r="F44" s="76">
        <v>0</v>
      </c>
      <c r="G44" s="106">
        <f t="shared" si="0"/>
        <v>0</v>
      </c>
    </row>
    <row r="45" spans="1:7" ht="13.5">
      <c r="A45" s="6" t="s">
        <v>79</v>
      </c>
      <c r="B45" s="112">
        <v>16</v>
      </c>
      <c r="C45" s="76">
        <v>0</v>
      </c>
      <c r="D45" s="106">
        <f t="shared" si="1"/>
        <v>16</v>
      </c>
      <c r="E45" s="115">
        <v>2</v>
      </c>
      <c r="F45" s="76">
        <v>0</v>
      </c>
      <c r="G45" s="106">
        <f t="shared" si="0"/>
        <v>2</v>
      </c>
    </row>
    <row r="46" spans="1:7" ht="14.25" thickBot="1">
      <c r="A46" s="48" t="s">
        <v>80</v>
      </c>
      <c r="B46" s="114">
        <v>517</v>
      </c>
      <c r="C46" s="76">
        <v>37</v>
      </c>
      <c r="D46" s="107">
        <f t="shared" si="1"/>
        <v>554</v>
      </c>
      <c r="E46" s="117">
        <v>181</v>
      </c>
      <c r="F46" s="76">
        <v>27</v>
      </c>
      <c r="G46" s="107">
        <f t="shared" si="0"/>
        <v>208</v>
      </c>
    </row>
    <row r="47" spans="1:7" s="15" customFormat="1" ht="15" thickBot="1" thickTop="1">
      <c r="A47" s="39" t="s">
        <v>7</v>
      </c>
      <c r="B47" s="108">
        <f>SUM(B4:B46)</f>
        <v>6790</v>
      </c>
      <c r="C47" s="109">
        <f>SUM(C4:C46)</f>
        <v>661</v>
      </c>
      <c r="D47" s="110">
        <f>SUM(D4:D46)</f>
        <v>7451</v>
      </c>
      <c r="E47" s="111">
        <f>SUM(E4:E46)</f>
        <v>2578</v>
      </c>
      <c r="F47" s="109">
        <f>SUM(F4:F46)</f>
        <v>201</v>
      </c>
      <c r="G47" s="110">
        <f t="shared" si="0"/>
        <v>2779</v>
      </c>
    </row>
    <row r="48" ht="13.5" thickTop="1">
      <c r="A48" s="16"/>
    </row>
    <row r="57" ht="12.75">
      <c r="A57" s="16"/>
    </row>
    <row r="61" ht="12.75">
      <c r="A61" s="16"/>
    </row>
    <row r="71" ht="12.75">
      <c r="A71" s="16"/>
    </row>
    <row r="75" ht="12.75">
      <c r="A75" s="16"/>
    </row>
    <row r="76" ht="12.75">
      <c r="A76" s="16"/>
    </row>
    <row r="85" ht="12.75">
      <c r="A85" s="16"/>
    </row>
    <row r="91" ht="12.75">
      <c r="A91" s="16"/>
    </row>
    <row r="92" ht="12.75">
      <c r="A92" s="16"/>
    </row>
    <row r="96" spans="2:7" ht="15">
      <c r="B96" s="140"/>
      <c r="C96" s="140"/>
      <c r="D96" s="140"/>
      <c r="E96" s="140"/>
      <c r="F96" s="140"/>
      <c r="G96" s="140"/>
    </row>
    <row r="97" spans="2:7" ht="15">
      <c r="B97" s="140"/>
      <c r="C97" s="140"/>
      <c r="D97" s="140"/>
      <c r="E97" s="140"/>
      <c r="F97" s="140"/>
      <c r="G97" s="140"/>
    </row>
    <row r="98" spans="2:7" ht="12.75">
      <c r="B98" s="12"/>
      <c r="C98" s="12"/>
      <c r="D98" s="12"/>
      <c r="E98" s="13"/>
      <c r="F98" s="13"/>
      <c r="G98" s="13"/>
    </row>
    <row r="99" ht="12.75">
      <c r="A99" s="16"/>
    </row>
    <row r="108" ht="12.75">
      <c r="A108" s="16"/>
    </row>
    <row r="112" ht="12.75">
      <c r="A112" s="16"/>
    </row>
    <row r="122" ht="12.75">
      <c r="A122" s="16"/>
    </row>
    <row r="126" ht="12.75">
      <c r="A126" s="16"/>
    </row>
    <row r="127" ht="12.75">
      <c r="A127" s="16"/>
    </row>
    <row r="136" ht="12.75">
      <c r="A136" s="16"/>
    </row>
    <row r="142" ht="12.75">
      <c r="A142" s="16"/>
    </row>
    <row r="143" ht="12.75">
      <c r="A143" s="16"/>
    </row>
    <row r="147" spans="2:7" ht="15">
      <c r="B147" s="140"/>
      <c r="C147" s="140"/>
      <c r="D147" s="140"/>
      <c r="E147" s="140"/>
      <c r="F147" s="140"/>
      <c r="G147" s="140"/>
    </row>
    <row r="148" spans="2:7" ht="15">
      <c r="B148" s="140"/>
      <c r="C148" s="140"/>
      <c r="D148" s="140"/>
      <c r="E148" s="140"/>
      <c r="F148" s="140"/>
      <c r="G148" s="140"/>
    </row>
    <row r="149" spans="2:7" ht="12.75">
      <c r="B149" s="12"/>
      <c r="C149" s="12"/>
      <c r="D149" s="12"/>
      <c r="E149" s="13"/>
      <c r="F149" s="13"/>
      <c r="G149" s="13"/>
    </row>
    <row r="150" ht="12.75">
      <c r="A150" s="16"/>
    </row>
    <row r="159" ht="12.75">
      <c r="A159" s="16"/>
    </row>
    <row r="163" ht="12.75">
      <c r="A163" s="16"/>
    </row>
    <row r="173" ht="12.75">
      <c r="A173" s="16"/>
    </row>
    <row r="177" ht="12.75">
      <c r="A177" s="16"/>
    </row>
    <row r="178" ht="12.75">
      <c r="A178" s="16"/>
    </row>
    <row r="187" ht="12.75">
      <c r="A187" s="16"/>
    </row>
    <row r="193" ht="12.75">
      <c r="A193" s="16"/>
    </row>
    <row r="194" ht="12.75">
      <c r="A194" s="16"/>
    </row>
  </sheetData>
  <sheetProtection/>
  <mergeCells count="7">
    <mergeCell ref="B1:G1"/>
    <mergeCell ref="B97:G97"/>
    <mergeCell ref="B147:G147"/>
    <mergeCell ref="B148:G148"/>
    <mergeCell ref="B2:D2"/>
    <mergeCell ref="E2:G2"/>
    <mergeCell ref="B96:G96"/>
  </mergeCells>
  <conditionalFormatting sqref="F4:F46">
    <cfRule type="cellIs" priority="37" dxfId="1" operator="lessThan" stopIfTrue="1">
      <formula>Coos!#REF!*0.75</formula>
    </cfRule>
    <cfRule type="cellIs" priority="38" dxfId="0" operator="greaterThan" stopIfTrue="1">
      <formula>Coos!#REF!</formula>
    </cfRule>
  </conditionalFormatting>
  <conditionalFormatting sqref="C4:C46">
    <cfRule type="cellIs" priority="39" dxfId="1" operator="lessThan" stopIfTrue="1">
      <formula>Coos!#REF!*0.8</formula>
    </cfRule>
    <cfRule type="cellIs" priority="40" dxfId="0" operator="greaterThan" stopIfTrue="1">
      <formula>Coos!#REF!</formula>
    </cfRule>
  </conditionalFormatting>
  <printOptions gridLines="1"/>
  <pageMargins left="0.25" right="0.25" top="0.75" bottom="0.75" header="0.3" footer="0.3"/>
  <pageSetup horizontalDpi="600" verticalDpi="600" orientation="portrait" r:id="rId1"/>
  <rowBreaks count="2" manualBreakCount="2">
    <brk id="95" max="255" man="1"/>
    <brk id="14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141"/>
  <sheetViews>
    <sheetView zoomScalePageLayoutView="0" workbookViewId="0" topLeftCell="A24">
      <selection activeCell="H2" sqref="H2"/>
    </sheetView>
  </sheetViews>
  <sheetFormatPr defaultColWidth="9.140625" defaultRowHeight="12.75"/>
  <cols>
    <col min="1" max="1" width="17.28125" style="7" bestFit="1" customWidth="1"/>
    <col min="2" max="7" width="8.28125" style="7" customWidth="1"/>
    <col min="8" max="16384" width="8.8515625" style="7" customWidth="1"/>
  </cols>
  <sheetData>
    <row r="1" spans="1:7" ht="13.5">
      <c r="A1" s="36"/>
      <c r="B1" s="144" t="s">
        <v>307</v>
      </c>
      <c r="C1" s="143"/>
      <c r="D1" s="143"/>
      <c r="E1" s="143"/>
      <c r="F1" s="143"/>
      <c r="G1" s="143"/>
    </row>
    <row r="2" spans="1:7" ht="12.75">
      <c r="A2" s="17">
        <v>45314</v>
      </c>
      <c r="B2" s="138" t="s">
        <v>206</v>
      </c>
      <c r="C2" s="138"/>
      <c r="D2" s="138"/>
      <c r="E2" s="138" t="s">
        <v>207</v>
      </c>
      <c r="F2" s="138"/>
      <c r="G2" s="138"/>
    </row>
    <row r="3" spans="1:7" ht="12.75">
      <c r="A3" s="3" t="s">
        <v>212</v>
      </c>
      <c r="B3" s="28" t="s">
        <v>203</v>
      </c>
      <c r="C3" s="28" t="s">
        <v>204</v>
      </c>
      <c r="D3" s="5" t="s">
        <v>205</v>
      </c>
      <c r="E3" s="28" t="s">
        <v>203</v>
      </c>
      <c r="F3" s="28" t="s">
        <v>204</v>
      </c>
      <c r="G3" s="5" t="s">
        <v>205</v>
      </c>
    </row>
    <row r="4" spans="1:7" ht="13.5">
      <c r="A4" s="6" t="s">
        <v>81</v>
      </c>
      <c r="B4" s="100">
        <v>518</v>
      </c>
      <c r="C4" s="76">
        <v>51</v>
      </c>
      <c r="D4" s="50">
        <f aca="true" t="shared" si="0" ref="D4:D45">SUM(B4:C4)</f>
        <v>569</v>
      </c>
      <c r="E4" s="103">
        <v>110</v>
      </c>
      <c r="F4" s="76">
        <v>9</v>
      </c>
      <c r="G4" s="50">
        <f>SUM(E4:F4)</f>
        <v>119</v>
      </c>
    </row>
    <row r="5" spans="1:7" s="10" customFormat="1" ht="13.5">
      <c r="A5" s="8" t="s">
        <v>82</v>
      </c>
      <c r="B5" s="100">
        <v>470</v>
      </c>
      <c r="C5" s="76">
        <v>21</v>
      </c>
      <c r="D5" s="50">
        <f t="shared" si="0"/>
        <v>491</v>
      </c>
      <c r="E5" s="103">
        <v>181</v>
      </c>
      <c r="F5" s="76">
        <v>9</v>
      </c>
      <c r="G5" s="50">
        <f aca="true" t="shared" si="1" ref="G5:G45">SUM(E5:F5)</f>
        <v>190</v>
      </c>
    </row>
    <row r="6" spans="1:7" ht="13.5">
      <c r="A6" s="6" t="s">
        <v>83</v>
      </c>
      <c r="B6" s="100">
        <v>284</v>
      </c>
      <c r="C6" s="76">
        <v>13</v>
      </c>
      <c r="D6" s="50">
        <f t="shared" si="0"/>
        <v>297</v>
      </c>
      <c r="E6" s="103">
        <v>57</v>
      </c>
      <c r="F6" s="76">
        <v>1</v>
      </c>
      <c r="G6" s="50">
        <f t="shared" si="1"/>
        <v>58</v>
      </c>
    </row>
    <row r="7" spans="1:7" ht="13.5">
      <c r="A7" s="6" t="s">
        <v>84</v>
      </c>
      <c r="B7" s="101">
        <v>95</v>
      </c>
      <c r="C7" s="76">
        <v>12</v>
      </c>
      <c r="D7" s="50">
        <f t="shared" si="0"/>
        <v>107</v>
      </c>
      <c r="E7" s="103">
        <v>22</v>
      </c>
      <c r="F7" s="76">
        <v>17</v>
      </c>
      <c r="G7" s="50">
        <f t="shared" si="1"/>
        <v>39</v>
      </c>
    </row>
    <row r="8" spans="1:7" ht="13.5">
      <c r="A8" s="6" t="s">
        <v>318</v>
      </c>
      <c r="B8" s="100">
        <v>538</v>
      </c>
      <c r="C8" s="76">
        <v>33</v>
      </c>
      <c r="D8" s="50">
        <f t="shared" si="0"/>
        <v>571</v>
      </c>
      <c r="E8" s="103">
        <v>308</v>
      </c>
      <c r="F8" s="76">
        <v>20</v>
      </c>
      <c r="G8" s="50">
        <f t="shared" si="1"/>
        <v>328</v>
      </c>
    </row>
    <row r="9" spans="1:7" ht="13.5">
      <c r="A9" s="6" t="s">
        <v>85</v>
      </c>
      <c r="B9" s="100">
        <v>402</v>
      </c>
      <c r="C9" s="76">
        <v>34</v>
      </c>
      <c r="D9" s="50">
        <f t="shared" si="0"/>
        <v>436</v>
      </c>
      <c r="E9" s="103">
        <v>103</v>
      </c>
      <c r="F9" s="76">
        <v>10</v>
      </c>
      <c r="G9" s="50">
        <f t="shared" si="1"/>
        <v>113</v>
      </c>
    </row>
    <row r="10" spans="1:7" s="10" customFormat="1" ht="13.5">
      <c r="A10" s="8" t="s">
        <v>86</v>
      </c>
      <c r="B10" s="100">
        <v>808</v>
      </c>
      <c r="C10" s="76">
        <v>79</v>
      </c>
      <c r="D10" s="50">
        <f t="shared" si="0"/>
        <v>887</v>
      </c>
      <c r="E10" s="103">
        <v>240</v>
      </c>
      <c r="F10" s="76">
        <v>20</v>
      </c>
      <c r="G10" s="50">
        <f t="shared" si="1"/>
        <v>260</v>
      </c>
    </row>
    <row r="11" spans="1:7" ht="13.5">
      <c r="A11" s="6" t="s">
        <v>87</v>
      </c>
      <c r="B11" s="100">
        <v>831</v>
      </c>
      <c r="C11" s="76">
        <v>38</v>
      </c>
      <c r="D11" s="50">
        <f t="shared" si="0"/>
        <v>869</v>
      </c>
      <c r="E11" s="103">
        <v>344</v>
      </c>
      <c r="F11" s="76">
        <v>14</v>
      </c>
      <c r="G11" s="50">
        <f t="shared" si="1"/>
        <v>358</v>
      </c>
    </row>
    <row r="12" spans="1:7" ht="13.5">
      <c r="A12" s="6" t="s">
        <v>88</v>
      </c>
      <c r="B12" s="100">
        <v>701</v>
      </c>
      <c r="C12" s="76">
        <v>30</v>
      </c>
      <c r="D12" s="50">
        <f t="shared" si="0"/>
        <v>731</v>
      </c>
      <c r="E12" s="103">
        <v>295</v>
      </c>
      <c r="F12" s="76">
        <v>9</v>
      </c>
      <c r="G12" s="50">
        <f t="shared" si="1"/>
        <v>304</v>
      </c>
    </row>
    <row r="13" spans="1:7" ht="13.5">
      <c r="A13" s="6" t="s">
        <v>89</v>
      </c>
      <c r="B13" s="100">
        <v>106</v>
      </c>
      <c r="C13" s="76">
        <v>4</v>
      </c>
      <c r="D13" s="50">
        <f t="shared" si="0"/>
        <v>110</v>
      </c>
      <c r="E13" s="103">
        <v>35</v>
      </c>
      <c r="F13" s="76">
        <v>1</v>
      </c>
      <c r="G13" s="50">
        <f t="shared" si="1"/>
        <v>36</v>
      </c>
    </row>
    <row r="14" spans="1:7" ht="13.5">
      <c r="A14" s="6" t="s">
        <v>90</v>
      </c>
      <c r="B14" s="100">
        <v>73</v>
      </c>
      <c r="C14" s="76">
        <v>6</v>
      </c>
      <c r="D14" s="50">
        <f t="shared" si="0"/>
        <v>79</v>
      </c>
      <c r="E14" s="103">
        <v>65</v>
      </c>
      <c r="F14" s="76">
        <v>3</v>
      </c>
      <c r="G14" s="50">
        <f t="shared" si="1"/>
        <v>68</v>
      </c>
    </row>
    <row r="15" spans="1:7" ht="13.5">
      <c r="A15" s="6" t="s">
        <v>91</v>
      </c>
      <c r="B15" s="100">
        <v>28</v>
      </c>
      <c r="C15" s="76">
        <v>4</v>
      </c>
      <c r="D15" s="50">
        <f t="shared" si="0"/>
        <v>32</v>
      </c>
      <c r="E15" s="103">
        <v>12</v>
      </c>
      <c r="F15" s="76">
        <v>1</v>
      </c>
      <c r="G15" s="50">
        <f t="shared" si="1"/>
        <v>13</v>
      </c>
    </row>
    <row r="16" spans="1:7" ht="13.5">
      <c r="A16" s="6" t="s">
        <v>319</v>
      </c>
      <c r="B16" s="100">
        <v>826</v>
      </c>
      <c r="C16" s="76">
        <v>44</v>
      </c>
      <c r="D16" s="50">
        <f t="shared" si="0"/>
        <v>870</v>
      </c>
      <c r="E16" s="103">
        <v>529</v>
      </c>
      <c r="F16" s="76">
        <v>37</v>
      </c>
      <c r="G16" s="50">
        <f t="shared" si="1"/>
        <v>566</v>
      </c>
    </row>
    <row r="17" spans="1:7" ht="13.5">
      <c r="A17" s="6" t="s">
        <v>92</v>
      </c>
      <c r="B17" s="100">
        <v>312</v>
      </c>
      <c r="C17" s="76">
        <v>29</v>
      </c>
      <c r="D17" s="50">
        <f t="shared" si="0"/>
        <v>341</v>
      </c>
      <c r="E17" s="103">
        <v>189</v>
      </c>
      <c r="F17" s="76">
        <v>12</v>
      </c>
      <c r="G17" s="50">
        <f t="shared" si="1"/>
        <v>201</v>
      </c>
    </row>
    <row r="18" spans="1:7" s="10" customFormat="1" ht="13.5">
      <c r="A18" s="8" t="s">
        <v>93</v>
      </c>
      <c r="B18" s="100">
        <v>349</v>
      </c>
      <c r="C18" s="76">
        <v>10</v>
      </c>
      <c r="D18" s="50">
        <f t="shared" si="0"/>
        <v>359</v>
      </c>
      <c r="E18" s="103">
        <v>74</v>
      </c>
      <c r="F18" s="76">
        <v>3</v>
      </c>
      <c r="G18" s="50">
        <f t="shared" si="1"/>
        <v>77</v>
      </c>
    </row>
    <row r="19" spans="1:7" ht="13.5">
      <c r="A19" s="6" t="s">
        <v>94</v>
      </c>
      <c r="B19" s="100">
        <v>194</v>
      </c>
      <c r="C19" s="76">
        <v>6</v>
      </c>
      <c r="D19" s="50">
        <f t="shared" si="0"/>
        <v>200</v>
      </c>
      <c r="E19" s="103">
        <v>35</v>
      </c>
      <c r="F19" s="76">
        <v>9</v>
      </c>
      <c r="G19" s="50">
        <f t="shared" si="1"/>
        <v>44</v>
      </c>
    </row>
    <row r="20" spans="1:7" ht="13.5">
      <c r="A20" s="6" t="s">
        <v>95</v>
      </c>
      <c r="B20" s="100">
        <v>1635</v>
      </c>
      <c r="C20" s="76">
        <v>122</v>
      </c>
      <c r="D20" s="50">
        <f t="shared" si="0"/>
        <v>1757</v>
      </c>
      <c r="E20" s="103">
        <v>1658</v>
      </c>
      <c r="F20" s="76">
        <v>167</v>
      </c>
      <c r="G20" s="50">
        <f t="shared" si="1"/>
        <v>1825</v>
      </c>
    </row>
    <row r="21" spans="1:7" ht="13.5">
      <c r="A21" s="6" t="s">
        <v>96</v>
      </c>
      <c r="B21" s="100">
        <v>905</v>
      </c>
      <c r="C21" s="76">
        <v>39</v>
      </c>
      <c r="D21" s="50">
        <f t="shared" si="0"/>
        <v>944</v>
      </c>
      <c r="E21" s="103">
        <v>198</v>
      </c>
      <c r="F21" s="76">
        <v>17</v>
      </c>
      <c r="G21" s="50">
        <f t="shared" si="1"/>
        <v>215</v>
      </c>
    </row>
    <row r="22" spans="1:7" ht="13.5">
      <c r="A22" s="6" t="s">
        <v>97</v>
      </c>
      <c r="B22" s="100">
        <v>277</v>
      </c>
      <c r="C22" s="76">
        <v>36</v>
      </c>
      <c r="D22" s="50">
        <f t="shared" si="0"/>
        <v>313</v>
      </c>
      <c r="E22" s="103">
        <v>60</v>
      </c>
      <c r="F22" s="76">
        <v>9</v>
      </c>
      <c r="G22" s="50">
        <f t="shared" si="1"/>
        <v>69</v>
      </c>
    </row>
    <row r="23" spans="1:7" ht="13.5">
      <c r="A23" s="6" t="s">
        <v>98</v>
      </c>
      <c r="B23" s="100">
        <v>549</v>
      </c>
      <c r="C23" s="76">
        <v>38</v>
      </c>
      <c r="D23" s="50">
        <f t="shared" si="0"/>
        <v>587</v>
      </c>
      <c r="E23" s="103">
        <v>264</v>
      </c>
      <c r="F23" s="76">
        <v>25</v>
      </c>
      <c r="G23" s="50">
        <f t="shared" si="1"/>
        <v>289</v>
      </c>
    </row>
    <row r="24" spans="1:7" ht="13.5">
      <c r="A24" s="6" t="s">
        <v>99</v>
      </c>
      <c r="B24" s="100"/>
      <c r="C24" s="76"/>
      <c r="D24" s="50">
        <f t="shared" si="0"/>
        <v>0</v>
      </c>
      <c r="E24" s="103"/>
      <c r="F24" s="76"/>
      <c r="G24" s="50">
        <f t="shared" si="1"/>
        <v>0</v>
      </c>
    </row>
    <row r="25" spans="1:7" ht="13.5">
      <c r="A25" s="6" t="s">
        <v>320</v>
      </c>
      <c r="B25" s="100">
        <v>649</v>
      </c>
      <c r="C25" s="76">
        <v>38</v>
      </c>
      <c r="D25" s="50">
        <f t="shared" si="0"/>
        <v>687</v>
      </c>
      <c r="E25" s="103">
        <v>605</v>
      </c>
      <c r="F25" s="76">
        <v>29</v>
      </c>
      <c r="G25" s="50">
        <f t="shared" si="1"/>
        <v>634</v>
      </c>
    </row>
    <row r="26" spans="1:7" ht="13.5">
      <c r="A26" s="6" t="s">
        <v>240</v>
      </c>
      <c r="B26" s="100">
        <v>557</v>
      </c>
      <c r="C26" s="76">
        <v>43</v>
      </c>
      <c r="D26" s="50">
        <f t="shared" si="0"/>
        <v>600</v>
      </c>
      <c r="E26" s="103">
        <v>588</v>
      </c>
      <c r="F26" s="76">
        <v>66</v>
      </c>
      <c r="G26" s="50">
        <f t="shared" si="1"/>
        <v>654</v>
      </c>
    </row>
    <row r="27" spans="1:7" ht="13.5">
      <c r="A27" s="6" t="s">
        <v>241</v>
      </c>
      <c r="B27" s="100">
        <v>562</v>
      </c>
      <c r="C27" s="76">
        <v>44</v>
      </c>
      <c r="D27" s="50">
        <f t="shared" si="0"/>
        <v>606</v>
      </c>
      <c r="E27" s="103">
        <v>544</v>
      </c>
      <c r="F27" s="76">
        <v>27</v>
      </c>
      <c r="G27" s="50">
        <f t="shared" si="1"/>
        <v>571</v>
      </c>
    </row>
    <row r="28" spans="1:7" ht="13.5">
      <c r="A28" s="6" t="s">
        <v>100</v>
      </c>
      <c r="B28" s="101">
        <v>349</v>
      </c>
      <c r="C28" s="76">
        <v>55</v>
      </c>
      <c r="D28" s="50">
        <f t="shared" si="0"/>
        <v>404</v>
      </c>
      <c r="E28" s="104">
        <v>108</v>
      </c>
      <c r="F28" s="76">
        <v>13</v>
      </c>
      <c r="G28" s="50">
        <f t="shared" si="1"/>
        <v>121</v>
      </c>
    </row>
    <row r="29" spans="1:7" ht="13.5">
      <c r="A29" s="6" t="s">
        <v>101</v>
      </c>
      <c r="B29" s="100">
        <v>327</v>
      </c>
      <c r="C29" s="76">
        <v>7</v>
      </c>
      <c r="D29" s="50">
        <f t="shared" si="0"/>
        <v>334</v>
      </c>
      <c r="E29" s="103">
        <v>81</v>
      </c>
      <c r="F29" s="76">
        <v>6</v>
      </c>
      <c r="G29" s="50">
        <f t="shared" si="1"/>
        <v>87</v>
      </c>
    </row>
    <row r="30" spans="1:7" ht="13.5">
      <c r="A30" s="6" t="s">
        <v>102</v>
      </c>
      <c r="B30" s="100">
        <v>1232</v>
      </c>
      <c r="C30" s="76">
        <v>58</v>
      </c>
      <c r="D30" s="50">
        <f t="shared" si="0"/>
        <v>1290</v>
      </c>
      <c r="E30" s="103">
        <v>450</v>
      </c>
      <c r="F30" s="76">
        <v>27</v>
      </c>
      <c r="G30" s="50">
        <f t="shared" si="1"/>
        <v>477</v>
      </c>
    </row>
    <row r="31" spans="1:7" ht="13.5">
      <c r="A31" s="6" t="s">
        <v>103</v>
      </c>
      <c r="B31" s="118">
        <v>0</v>
      </c>
      <c r="C31" s="76">
        <v>0</v>
      </c>
      <c r="D31" s="50">
        <f t="shared" si="0"/>
        <v>0</v>
      </c>
      <c r="E31" s="119">
        <v>0</v>
      </c>
      <c r="F31" s="76">
        <v>0</v>
      </c>
      <c r="G31" s="50">
        <f t="shared" si="1"/>
        <v>0</v>
      </c>
    </row>
    <row r="32" spans="1:7" s="10" customFormat="1" ht="13.5">
      <c r="A32" s="8" t="s">
        <v>104</v>
      </c>
      <c r="B32" s="100">
        <v>178</v>
      </c>
      <c r="C32" s="76">
        <v>13</v>
      </c>
      <c r="D32" s="50">
        <f t="shared" si="0"/>
        <v>191</v>
      </c>
      <c r="E32" s="103">
        <v>39</v>
      </c>
      <c r="F32" s="76">
        <v>8</v>
      </c>
      <c r="G32" s="50">
        <f t="shared" si="1"/>
        <v>47</v>
      </c>
    </row>
    <row r="33" spans="1:7" ht="13.5">
      <c r="A33" s="6" t="s">
        <v>105</v>
      </c>
      <c r="B33" s="100">
        <v>303</v>
      </c>
      <c r="C33" s="76">
        <v>27</v>
      </c>
      <c r="D33" s="50">
        <f t="shared" si="0"/>
        <v>330</v>
      </c>
      <c r="E33" s="103">
        <v>311</v>
      </c>
      <c r="F33" s="76">
        <v>36</v>
      </c>
      <c r="G33" s="50">
        <f t="shared" si="1"/>
        <v>347</v>
      </c>
    </row>
    <row r="34" spans="1:7" ht="13.5">
      <c r="A34" s="6" t="s">
        <v>106</v>
      </c>
      <c r="B34" s="100">
        <v>231</v>
      </c>
      <c r="C34" s="76">
        <v>10</v>
      </c>
      <c r="D34" s="50">
        <f t="shared" si="0"/>
        <v>241</v>
      </c>
      <c r="E34" s="103">
        <v>49</v>
      </c>
      <c r="F34" s="76">
        <v>3</v>
      </c>
      <c r="G34" s="50">
        <f t="shared" si="1"/>
        <v>52</v>
      </c>
    </row>
    <row r="35" spans="1:7" ht="13.5">
      <c r="A35" s="6" t="s">
        <v>107</v>
      </c>
      <c r="B35" s="101">
        <v>76</v>
      </c>
      <c r="C35" s="76">
        <v>3</v>
      </c>
      <c r="D35" s="50">
        <f t="shared" si="0"/>
        <v>79</v>
      </c>
      <c r="E35" s="104">
        <v>33</v>
      </c>
      <c r="F35" s="76">
        <v>2</v>
      </c>
      <c r="G35" s="50">
        <f t="shared" si="1"/>
        <v>35</v>
      </c>
    </row>
    <row r="36" spans="1:7" ht="13.5">
      <c r="A36" s="6" t="s">
        <v>108</v>
      </c>
      <c r="B36" s="100">
        <v>241</v>
      </c>
      <c r="C36" s="76">
        <v>22</v>
      </c>
      <c r="D36" s="50">
        <f t="shared" si="0"/>
        <v>263</v>
      </c>
      <c r="E36" s="103">
        <v>159</v>
      </c>
      <c r="F36" s="76">
        <v>21</v>
      </c>
      <c r="G36" s="50">
        <f t="shared" si="1"/>
        <v>180</v>
      </c>
    </row>
    <row r="37" spans="1:7" ht="13.5">
      <c r="A37" s="6" t="s">
        <v>109</v>
      </c>
      <c r="B37" s="100">
        <v>181</v>
      </c>
      <c r="C37" s="76">
        <v>1</v>
      </c>
      <c r="D37" s="50">
        <f t="shared" si="0"/>
        <v>182</v>
      </c>
      <c r="E37" s="103">
        <v>68</v>
      </c>
      <c r="F37" s="76">
        <v>0</v>
      </c>
      <c r="G37" s="50">
        <f t="shared" si="1"/>
        <v>68</v>
      </c>
    </row>
    <row r="38" spans="1:7" ht="13.5">
      <c r="A38" s="6" t="s">
        <v>110</v>
      </c>
      <c r="B38" s="100">
        <v>847</v>
      </c>
      <c r="C38" s="76">
        <v>47</v>
      </c>
      <c r="D38" s="50">
        <f t="shared" si="0"/>
        <v>894</v>
      </c>
      <c r="E38" s="103">
        <v>573</v>
      </c>
      <c r="F38" s="76">
        <v>28</v>
      </c>
      <c r="G38" s="50">
        <f t="shared" si="1"/>
        <v>601</v>
      </c>
    </row>
    <row r="39" spans="1:7" s="27" customFormat="1" ht="13.5">
      <c r="A39" s="14" t="s">
        <v>321</v>
      </c>
      <c r="B39" s="101">
        <v>472</v>
      </c>
      <c r="C39" s="76">
        <v>31</v>
      </c>
      <c r="D39" s="50">
        <f t="shared" si="0"/>
        <v>503</v>
      </c>
      <c r="E39" s="104">
        <v>125</v>
      </c>
      <c r="F39" s="76">
        <v>6</v>
      </c>
      <c r="G39" s="50">
        <f>SUM(F39+E39)</f>
        <v>131</v>
      </c>
    </row>
    <row r="40" spans="1:7" ht="13.5">
      <c r="A40" s="6" t="s">
        <v>322</v>
      </c>
      <c r="B40" s="100">
        <v>179</v>
      </c>
      <c r="C40" s="76">
        <v>10</v>
      </c>
      <c r="D40" s="50">
        <f t="shared" si="0"/>
        <v>189</v>
      </c>
      <c r="E40" s="103">
        <v>107</v>
      </c>
      <c r="F40" s="76">
        <v>10</v>
      </c>
      <c r="G40" s="50">
        <f t="shared" si="1"/>
        <v>117</v>
      </c>
    </row>
    <row r="41" spans="1:7" ht="13.5">
      <c r="A41" s="6" t="s">
        <v>111</v>
      </c>
      <c r="B41" s="100">
        <v>755</v>
      </c>
      <c r="C41" s="76">
        <v>40</v>
      </c>
      <c r="D41" s="50">
        <f t="shared" si="0"/>
        <v>795</v>
      </c>
      <c r="E41" s="103">
        <v>269</v>
      </c>
      <c r="F41" s="76">
        <v>12</v>
      </c>
      <c r="G41" s="50">
        <f t="shared" si="1"/>
        <v>281</v>
      </c>
    </row>
    <row r="42" spans="1:7" ht="13.5">
      <c r="A42" s="6" t="s">
        <v>112</v>
      </c>
      <c r="B42" s="100">
        <v>241</v>
      </c>
      <c r="C42" s="76">
        <v>13</v>
      </c>
      <c r="D42" s="50">
        <f t="shared" si="0"/>
        <v>254</v>
      </c>
      <c r="E42" s="103">
        <v>54</v>
      </c>
      <c r="F42" s="76">
        <v>1</v>
      </c>
      <c r="G42" s="50">
        <f t="shared" si="1"/>
        <v>55</v>
      </c>
    </row>
    <row r="43" spans="1:7" ht="13.5">
      <c r="A43" s="6" t="s">
        <v>113</v>
      </c>
      <c r="B43" s="100">
        <v>177</v>
      </c>
      <c r="C43" s="76">
        <v>24</v>
      </c>
      <c r="D43" s="50">
        <f t="shared" si="0"/>
        <v>201</v>
      </c>
      <c r="E43" s="103">
        <v>56</v>
      </c>
      <c r="F43" s="76">
        <v>10</v>
      </c>
      <c r="G43" s="50">
        <f t="shared" si="1"/>
        <v>66</v>
      </c>
    </row>
    <row r="44" spans="1:7" ht="13.5">
      <c r="A44" s="6" t="s">
        <v>114</v>
      </c>
      <c r="B44" s="100">
        <v>286</v>
      </c>
      <c r="C44" s="76">
        <v>12</v>
      </c>
      <c r="D44" s="50">
        <f t="shared" si="0"/>
        <v>298</v>
      </c>
      <c r="E44" s="103">
        <v>52</v>
      </c>
      <c r="F44" s="76">
        <v>8</v>
      </c>
      <c r="G44" s="50">
        <f t="shared" si="1"/>
        <v>60</v>
      </c>
    </row>
    <row r="45" spans="1:7" ht="14.25" thickBot="1">
      <c r="A45" s="48" t="s">
        <v>115</v>
      </c>
      <c r="B45" s="102">
        <v>339</v>
      </c>
      <c r="C45" s="76">
        <v>26</v>
      </c>
      <c r="D45" s="51">
        <f t="shared" si="0"/>
        <v>365</v>
      </c>
      <c r="E45" s="105">
        <v>102</v>
      </c>
      <c r="F45" s="76">
        <v>3</v>
      </c>
      <c r="G45" s="51">
        <f t="shared" si="1"/>
        <v>105</v>
      </c>
    </row>
    <row r="46" spans="1:7" s="15" customFormat="1" ht="15" thickBot="1" thickTop="1">
      <c r="A46" s="39" t="s">
        <v>7</v>
      </c>
      <c r="B46" s="52">
        <f aca="true" t="shared" si="2" ref="B46:G46">SUM(B4:B45)</f>
        <v>18083</v>
      </c>
      <c r="C46" s="53">
        <f t="shared" si="2"/>
        <v>1173</v>
      </c>
      <c r="D46" s="54">
        <f t="shared" si="2"/>
        <v>19256</v>
      </c>
      <c r="E46" s="55">
        <f t="shared" si="2"/>
        <v>9152</v>
      </c>
      <c r="F46" s="53">
        <f t="shared" si="2"/>
        <v>709</v>
      </c>
      <c r="G46" s="54">
        <f t="shared" si="2"/>
        <v>9861</v>
      </c>
    </row>
    <row r="47" spans="2:7" ht="13.5" thickTop="1">
      <c r="B47" s="12"/>
      <c r="C47" s="12"/>
      <c r="D47" s="12"/>
      <c r="E47" s="13"/>
      <c r="F47" s="13"/>
      <c r="G47" s="13"/>
    </row>
    <row r="92" spans="2:7" ht="15">
      <c r="B92" s="140"/>
      <c r="C92" s="140"/>
      <c r="D92" s="140"/>
      <c r="E92" s="140"/>
      <c r="F92" s="140"/>
      <c r="G92" s="140"/>
    </row>
    <row r="93" spans="2:7" ht="15">
      <c r="B93" s="140"/>
      <c r="C93" s="140"/>
      <c r="D93" s="140"/>
      <c r="E93" s="140"/>
      <c r="F93" s="140"/>
      <c r="G93" s="140"/>
    </row>
    <row r="94" spans="2:7" ht="12.75">
      <c r="B94" s="12"/>
      <c r="C94" s="12"/>
      <c r="D94" s="12"/>
      <c r="E94" s="13"/>
      <c r="F94" s="13"/>
      <c r="G94" s="13"/>
    </row>
    <row r="139" spans="2:7" ht="15">
      <c r="B139" s="140"/>
      <c r="C139" s="140"/>
      <c r="D139" s="140"/>
      <c r="E139" s="140"/>
      <c r="F139" s="140"/>
      <c r="G139" s="140"/>
    </row>
    <row r="140" spans="2:7" ht="15">
      <c r="B140" s="140"/>
      <c r="C140" s="140"/>
      <c r="D140" s="140"/>
      <c r="E140" s="140"/>
      <c r="F140" s="140"/>
      <c r="G140" s="140"/>
    </row>
    <row r="141" spans="2:7" ht="12.75">
      <c r="B141" s="12"/>
      <c r="C141" s="12"/>
      <c r="D141" s="12"/>
      <c r="E141" s="13"/>
      <c r="F141" s="13"/>
      <c r="G141" s="13"/>
    </row>
  </sheetData>
  <sheetProtection/>
  <mergeCells count="7">
    <mergeCell ref="B1:G1"/>
    <mergeCell ref="B140:G140"/>
    <mergeCell ref="B2:D2"/>
    <mergeCell ref="E2:G2"/>
    <mergeCell ref="B92:G92"/>
    <mergeCell ref="B93:G93"/>
    <mergeCell ref="B139:G139"/>
  </mergeCells>
  <conditionalFormatting sqref="F4:F45">
    <cfRule type="cellIs" priority="41" dxfId="1" operator="lessThan" stopIfTrue="1">
      <formula>Grafton!#REF!*0.75</formula>
    </cfRule>
    <cfRule type="cellIs" priority="42" dxfId="0" operator="greaterThan" stopIfTrue="1">
      <formula>Grafton!#REF!</formula>
    </cfRule>
  </conditionalFormatting>
  <conditionalFormatting sqref="C4:C45">
    <cfRule type="cellIs" priority="43" dxfId="1" operator="lessThan" stopIfTrue="1">
      <formula>Grafton!#REF!*0.8</formula>
    </cfRule>
    <cfRule type="cellIs" priority="44" dxfId="0" operator="greaterThan" stopIfTrue="1">
      <formula>Grafton!#REF!</formula>
    </cfRule>
  </conditionalFormatting>
  <printOptions gridLines="1"/>
  <pageMargins left="0.25" right="0.25" top="0.75" bottom="0.75" header="0.3" footer="0.3"/>
  <pageSetup horizontalDpi="600" verticalDpi="600" orientation="portrait" r:id="rId1"/>
  <rowBreaks count="2" manualBreakCount="2">
    <brk id="91" max="255" man="1"/>
    <brk id="1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214"/>
  <sheetViews>
    <sheetView zoomScalePageLayoutView="0" workbookViewId="0" topLeftCell="A1">
      <selection activeCell="M25" sqref="M25"/>
    </sheetView>
  </sheetViews>
  <sheetFormatPr defaultColWidth="9.140625" defaultRowHeight="12.75"/>
  <cols>
    <col min="1" max="1" width="21.7109375" style="18" bestFit="1" customWidth="1"/>
    <col min="2" max="7" width="8.28125" style="18" customWidth="1"/>
    <col min="8" max="16384" width="9.140625" style="18" customWidth="1"/>
  </cols>
  <sheetData>
    <row r="1" spans="1:7" ht="12.75" customHeight="1">
      <c r="A1" s="37"/>
      <c r="B1" s="147" t="s">
        <v>307</v>
      </c>
      <c r="C1" s="143"/>
      <c r="D1" s="143"/>
      <c r="E1" s="143"/>
      <c r="F1" s="143"/>
      <c r="G1" s="143"/>
    </row>
    <row r="2" spans="1:7" ht="12.75">
      <c r="A2" s="20">
        <v>45314</v>
      </c>
      <c r="B2" s="146" t="s">
        <v>206</v>
      </c>
      <c r="C2" s="146"/>
      <c r="D2" s="146"/>
      <c r="E2" s="146" t="s">
        <v>207</v>
      </c>
      <c r="F2" s="146"/>
      <c r="G2" s="146"/>
    </row>
    <row r="3" spans="1:7" ht="12">
      <c r="A3" s="21" t="s">
        <v>213</v>
      </c>
      <c r="B3" s="21" t="s">
        <v>203</v>
      </c>
      <c r="C3" s="21" t="s">
        <v>204</v>
      </c>
      <c r="D3" s="21" t="s">
        <v>205</v>
      </c>
      <c r="E3" s="21" t="s">
        <v>203</v>
      </c>
      <c r="F3" s="21" t="s">
        <v>204</v>
      </c>
      <c r="G3" s="21" t="s">
        <v>205</v>
      </c>
    </row>
    <row r="4" spans="1:7" s="23" customFormat="1" ht="12.75">
      <c r="A4" s="22" t="s">
        <v>323</v>
      </c>
      <c r="B4" s="100">
        <v>3365</v>
      </c>
      <c r="C4" s="76">
        <v>218</v>
      </c>
      <c r="D4" s="50">
        <f aca="true" t="shared" si="0" ref="D4:D52">SUM(B4:C4)</f>
        <v>3583</v>
      </c>
      <c r="E4" s="103">
        <v>1199</v>
      </c>
      <c r="F4" s="76">
        <v>83</v>
      </c>
      <c r="G4" s="50">
        <f>SUM(E4:F4)</f>
        <v>1282</v>
      </c>
    </row>
    <row r="5" spans="1:7" ht="12.75">
      <c r="A5" s="22" t="s">
        <v>116</v>
      </c>
      <c r="B5" s="100">
        <v>631</v>
      </c>
      <c r="C5" s="76">
        <v>35</v>
      </c>
      <c r="D5" s="50">
        <f t="shared" si="0"/>
        <v>666</v>
      </c>
      <c r="E5" s="103">
        <v>269</v>
      </c>
      <c r="F5" s="76">
        <v>17</v>
      </c>
      <c r="G5" s="50">
        <f aca="true" t="shared" si="1" ref="G5:G53">SUM(E5:F5)</f>
        <v>286</v>
      </c>
    </row>
    <row r="6" spans="1:7" s="23" customFormat="1" ht="12.75">
      <c r="A6" s="22" t="s">
        <v>243</v>
      </c>
      <c r="B6" s="100">
        <v>5988</v>
      </c>
      <c r="C6" s="76">
        <v>697</v>
      </c>
      <c r="D6" s="50">
        <f t="shared" si="0"/>
        <v>6685</v>
      </c>
      <c r="E6" s="103">
        <v>1583</v>
      </c>
      <c r="F6" s="76">
        <v>257</v>
      </c>
      <c r="G6" s="50">
        <f t="shared" si="1"/>
        <v>1840</v>
      </c>
    </row>
    <row r="7" spans="1:7" ht="12.75">
      <c r="A7" s="22" t="s">
        <v>117</v>
      </c>
      <c r="B7" s="100">
        <v>348</v>
      </c>
      <c r="C7" s="76">
        <v>11</v>
      </c>
      <c r="D7" s="50">
        <f t="shared" si="0"/>
        <v>359</v>
      </c>
      <c r="E7" s="103">
        <v>146</v>
      </c>
      <c r="F7" s="76">
        <v>7</v>
      </c>
      <c r="G7" s="50">
        <f t="shared" si="1"/>
        <v>153</v>
      </c>
    </row>
    <row r="8" spans="1:7" ht="12.75">
      <c r="A8" s="22" t="s">
        <v>118</v>
      </c>
      <c r="B8" s="100">
        <v>1567</v>
      </c>
      <c r="C8" s="76">
        <v>62</v>
      </c>
      <c r="D8" s="50">
        <f t="shared" si="0"/>
        <v>1629</v>
      </c>
      <c r="E8" s="103">
        <v>447</v>
      </c>
      <c r="F8" s="76">
        <v>18</v>
      </c>
      <c r="G8" s="50">
        <f t="shared" si="1"/>
        <v>465</v>
      </c>
    </row>
    <row r="9" spans="1:7" ht="12.75">
      <c r="A9" s="22" t="s">
        <v>119</v>
      </c>
      <c r="B9" s="101">
        <v>596</v>
      </c>
      <c r="C9" s="76">
        <v>27</v>
      </c>
      <c r="D9" s="50">
        <f t="shared" si="0"/>
        <v>623</v>
      </c>
      <c r="E9" s="103">
        <v>113</v>
      </c>
      <c r="F9" s="76">
        <v>7</v>
      </c>
      <c r="G9" s="50">
        <f t="shared" si="1"/>
        <v>120</v>
      </c>
    </row>
    <row r="10" spans="1:7" ht="12.75">
      <c r="A10" s="22" t="s">
        <v>120</v>
      </c>
      <c r="B10" s="101">
        <v>524</v>
      </c>
      <c r="C10" s="76">
        <v>22</v>
      </c>
      <c r="D10" s="50">
        <f t="shared" si="0"/>
        <v>546</v>
      </c>
      <c r="E10" s="103">
        <v>231</v>
      </c>
      <c r="F10" s="76">
        <v>18</v>
      </c>
      <c r="G10" s="50">
        <f t="shared" si="1"/>
        <v>249</v>
      </c>
    </row>
    <row r="11" spans="1:7" s="23" customFormat="1" ht="12.75">
      <c r="A11" s="22" t="s">
        <v>324</v>
      </c>
      <c r="B11" s="101">
        <v>4223</v>
      </c>
      <c r="C11" s="76">
        <v>199</v>
      </c>
      <c r="D11" s="50">
        <f t="shared" si="0"/>
        <v>4422</v>
      </c>
      <c r="E11" s="104">
        <v>1336</v>
      </c>
      <c r="F11" s="76">
        <v>93</v>
      </c>
      <c r="G11" s="50">
        <f t="shared" si="1"/>
        <v>1429</v>
      </c>
    </row>
    <row r="12" spans="1:7" s="23" customFormat="1" ht="12.75">
      <c r="A12" s="22" t="s">
        <v>121</v>
      </c>
      <c r="B12" s="101">
        <v>474</v>
      </c>
      <c r="C12" s="76">
        <v>12</v>
      </c>
      <c r="D12" s="50">
        <f t="shared" si="0"/>
        <v>486</v>
      </c>
      <c r="E12" s="104">
        <v>166</v>
      </c>
      <c r="F12" s="76">
        <v>13</v>
      </c>
      <c r="G12" s="50">
        <f t="shared" si="1"/>
        <v>179</v>
      </c>
    </row>
    <row r="13" spans="1:7" ht="12.75">
      <c r="A13" s="22" t="s">
        <v>242</v>
      </c>
      <c r="B13" s="101">
        <v>389</v>
      </c>
      <c r="C13" s="76">
        <v>10</v>
      </c>
      <c r="D13" s="50">
        <f t="shared" si="0"/>
        <v>399</v>
      </c>
      <c r="E13" s="104">
        <v>122</v>
      </c>
      <c r="F13" s="76">
        <v>2</v>
      </c>
      <c r="G13" s="50">
        <f t="shared" si="1"/>
        <v>124</v>
      </c>
    </row>
    <row r="14" spans="1:7" ht="12.75">
      <c r="A14" s="22" t="s">
        <v>122</v>
      </c>
      <c r="B14" s="101">
        <v>468</v>
      </c>
      <c r="C14" s="76">
        <v>11</v>
      </c>
      <c r="D14" s="50">
        <f t="shared" si="0"/>
        <v>479</v>
      </c>
      <c r="E14" s="104">
        <v>411</v>
      </c>
      <c r="F14" s="76">
        <v>15</v>
      </c>
      <c r="G14" s="50">
        <f t="shared" si="1"/>
        <v>426</v>
      </c>
    </row>
    <row r="15" spans="1:7" ht="12.75">
      <c r="A15" s="22" t="s">
        <v>123</v>
      </c>
      <c r="B15" s="101">
        <v>1342</v>
      </c>
      <c r="C15" s="76">
        <v>35</v>
      </c>
      <c r="D15" s="50">
        <f t="shared" si="0"/>
        <v>1377</v>
      </c>
      <c r="E15" s="104">
        <v>416</v>
      </c>
      <c r="F15" s="76">
        <v>21</v>
      </c>
      <c r="G15" s="50">
        <f t="shared" si="1"/>
        <v>437</v>
      </c>
    </row>
    <row r="16" spans="1:7" s="23" customFormat="1" ht="11.25" customHeight="1">
      <c r="A16" s="22" t="s">
        <v>124</v>
      </c>
      <c r="B16" s="101">
        <v>2613</v>
      </c>
      <c r="C16" s="76">
        <v>152</v>
      </c>
      <c r="D16" s="50">
        <f t="shared" si="0"/>
        <v>2765</v>
      </c>
      <c r="E16" s="104">
        <v>752</v>
      </c>
      <c r="F16" s="76">
        <v>62</v>
      </c>
      <c r="G16" s="50">
        <f t="shared" si="1"/>
        <v>814</v>
      </c>
    </row>
    <row r="17" spans="1:7" ht="12.75">
      <c r="A17" s="22" t="s">
        <v>125</v>
      </c>
      <c r="B17" s="101">
        <v>5542</v>
      </c>
      <c r="C17" s="76">
        <v>247</v>
      </c>
      <c r="D17" s="50">
        <f t="shared" si="0"/>
        <v>5789</v>
      </c>
      <c r="E17" s="104">
        <v>1442</v>
      </c>
      <c r="F17" s="76">
        <v>126</v>
      </c>
      <c r="G17" s="50">
        <f t="shared" si="1"/>
        <v>1568</v>
      </c>
    </row>
    <row r="18" spans="1:7" s="23" customFormat="1" ht="12.75">
      <c r="A18" s="22" t="s">
        <v>126</v>
      </c>
      <c r="B18" s="101">
        <v>2352</v>
      </c>
      <c r="C18" s="76">
        <v>79</v>
      </c>
      <c r="D18" s="50">
        <f t="shared" si="0"/>
        <v>2431</v>
      </c>
      <c r="E18" s="104">
        <v>573</v>
      </c>
      <c r="F18" s="76">
        <v>28</v>
      </c>
      <c r="G18" s="50">
        <f t="shared" si="1"/>
        <v>601</v>
      </c>
    </row>
    <row r="19" spans="1:7" ht="12.75">
      <c r="A19" s="22" t="s">
        <v>325</v>
      </c>
      <c r="B19" s="101">
        <v>516</v>
      </c>
      <c r="C19" s="76">
        <v>13</v>
      </c>
      <c r="D19" s="50">
        <f t="shared" si="0"/>
        <v>529</v>
      </c>
      <c r="E19" s="104">
        <v>168</v>
      </c>
      <c r="F19" s="76">
        <v>12</v>
      </c>
      <c r="G19" s="50">
        <f t="shared" si="1"/>
        <v>180</v>
      </c>
    </row>
    <row r="20" spans="1:7" ht="12.75">
      <c r="A20" s="22" t="s">
        <v>244</v>
      </c>
      <c r="B20" s="101">
        <v>2065</v>
      </c>
      <c r="C20" s="76">
        <v>173</v>
      </c>
      <c r="D20" s="50">
        <f t="shared" si="0"/>
        <v>2238</v>
      </c>
      <c r="E20" s="104">
        <v>1048</v>
      </c>
      <c r="F20" s="76">
        <v>103</v>
      </c>
      <c r="G20" s="50">
        <f t="shared" si="1"/>
        <v>1151</v>
      </c>
    </row>
    <row r="21" spans="1:7" ht="12.75">
      <c r="A21" s="22" t="s">
        <v>245</v>
      </c>
      <c r="B21" s="101">
        <v>1711</v>
      </c>
      <c r="C21" s="76">
        <v>82</v>
      </c>
      <c r="D21" s="50">
        <f t="shared" si="0"/>
        <v>1793</v>
      </c>
      <c r="E21" s="104">
        <v>850</v>
      </c>
      <c r="F21" s="76">
        <v>48</v>
      </c>
      <c r="G21" s="50">
        <f t="shared" si="1"/>
        <v>898</v>
      </c>
    </row>
    <row r="22" spans="1:7" ht="11.25" customHeight="1">
      <c r="A22" s="22" t="s">
        <v>246</v>
      </c>
      <c r="B22" s="101">
        <v>832</v>
      </c>
      <c r="C22" s="76">
        <v>50</v>
      </c>
      <c r="D22" s="50">
        <f t="shared" si="0"/>
        <v>882</v>
      </c>
      <c r="E22" s="104">
        <v>512</v>
      </c>
      <c r="F22" s="76">
        <v>21</v>
      </c>
      <c r="G22" s="50">
        <f t="shared" si="1"/>
        <v>533</v>
      </c>
    </row>
    <row r="23" spans="1:7" ht="12.75">
      <c r="A23" s="22" t="s">
        <v>247</v>
      </c>
      <c r="B23" s="101">
        <v>1059</v>
      </c>
      <c r="C23" s="76">
        <v>44</v>
      </c>
      <c r="D23" s="50">
        <f t="shared" si="0"/>
        <v>1103</v>
      </c>
      <c r="E23" s="104">
        <v>521</v>
      </c>
      <c r="F23" s="76">
        <v>36</v>
      </c>
      <c r="G23" s="50">
        <f t="shared" si="1"/>
        <v>557</v>
      </c>
    </row>
    <row r="24" spans="1:7" ht="12.75">
      <c r="A24" s="22" t="s">
        <v>248</v>
      </c>
      <c r="B24" s="101">
        <v>670</v>
      </c>
      <c r="C24" s="76">
        <v>15</v>
      </c>
      <c r="D24" s="50">
        <f t="shared" si="0"/>
        <v>685</v>
      </c>
      <c r="E24" s="104">
        <v>411</v>
      </c>
      <c r="F24" s="76">
        <v>18</v>
      </c>
      <c r="G24" s="50">
        <f t="shared" si="1"/>
        <v>429</v>
      </c>
    </row>
    <row r="25" spans="1:7" ht="12.75">
      <c r="A25" s="22" t="s">
        <v>249</v>
      </c>
      <c r="B25" s="101">
        <v>1982</v>
      </c>
      <c r="C25" s="76">
        <v>95</v>
      </c>
      <c r="D25" s="50">
        <f t="shared" si="0"/>
        <v>2077</v>
      </c>
      <c r="E25" s="104">
        <v>707</v>
      </c>
      <c r="F25" s="76">
        <v>51</v>
      </c>
      <c r="G25" s="50">
        <f t="shared" si="1"/>
        <v>758</v>
      </c>
    </row>
    <row r="26" spans="1:7" ht="12.75">
      <c r="A26" s="22" t="s">
        <v>250</v>
      </c>
      <c r="B26" s="101">
        <v>1171</v>
      </c>
      <c r="C26" s="76">
        <v>27</v>
      </c>
      <c r="D26" s="50">
        <f t="shared" si="0"/>
        <v>1198</v>
      </c>
      <c r="E26" s="104">
        <v>632</v>
      </c>
      <c r="F26" s="76">
        <v>29</v>
      </c>
      <c r="G26" s="50">
        <f t="shared" si="1"/>
        <v>661</v>
      </c>
    </row>
    <row r="27" spans="1:7" ht="12.75">
      <c r="A27" s="22" t="s">
        <v>251</v>
      </c>
      <c r="B27" s="101">
        <v>2102</v>
      </c>
      <c r="C27" s="76">
        <v>101</v>
      </c>
      <c r="D27" s="50">
        <f t="shared" si="0"/>
        <v>2203</v>
      </c>
      <c r="E27" s="104">
        <v>731</v>
      </c>
      <c r="F27" s="76">
        <v>52</v>
      </c>
      <c r="G27" s="50">
        <f t="shared" si="1"/>
        <v>783</v>
      </c>
    </row>
    <row r="28" spans="1:7" ht="12.75">
      <c r="A28" s="22" t="s">
        <v>252</v>
      </c>
      <c r="B28" s="101">
        <v>1319</v>
      </c>
      <c r="C28" s="76">
        <v>44</v>
      </c>
      <c r="D28" s="50">
        <f t="shared" si="0"/>
        <v>1363</v>
      </c>
      <c r="E28" s="104">
        <v>593</v>
      </c>
      <c r="F28" s="76">
        <v>30</v>
      </c>
      <c r="G28" s="50">
        <f t="shared" si="1"/>
        <v>623</v>
      </c>
    </row>
    <row r="29" spans="1:7" ht="12.75">
      <c r="A29" s="22" t="s">
        <v>253</v>
      </c>
      <c r="B29" s="101">
        <v>1473</v>
      </c>
      <c r="C29" s="76">
        <v>47</v>
      </c>
      <c r="D29" s="50">
        <f t="shared" si="0"/>
        <v>1520</v>
      </c>
      <c r="E29" s="104">
        <v>631</v>
      </c>
      <c r="F29" s="76">
        <v>42</v>
      </c>
      <c r="G29" s="50">
        <f t="shared" si="1"/>
        <v>673</v>
      </c>
    </row>
    <row r="30" spans="1:7" ht="12.75">
      <c r="A30" s="22" t="s">
        <v>254</v>
      </c>
      <c r="B30" s="101">
        <v>1047</v>
      </c>
      <c r="C30" s="76">
        <v>19</v>
      </c>
      <c r="D30" s="50">
        <f t="shared" si="0"/>
        <v>1066</v>
      </c>
      <c r="E30" s="104">
        <v>488</v>
      </c>
      <c r="F30" s="76">
        <v>35</v>
      </c>
      <c r="G30" s="50">
        <f t="shared" si="1"/>
        <v>523</v>
      </c>
    </row>
    <row r="31" spans="1:7" ht="12.75">
      <c r="A31" s="22" t="s">
        <v>255</v>
      </c>
      <c r="B31" s="101">
        <v>1489</v>
      </c>
      <c r="C31" s="76">
        <v>143</v>
      </c>
      <c r="D31" s="50">
        <f t="shared" si="0"/>
        <v>1632</v>
      </c>
      <c r="E31" s="104">
        <v>597</v>
      </c>
      <c r="F31" s="76">
        <v>78</v>
      </c>
      <c r="G31" s="50">
        <f t="shared" si="1"/>
        <v>675</v>
      </c>
    </row>
    <row r="32" spans="1:7" ht="12.75">
      <c r="A32" s="22" t="s">
        <v>127</v>
      </c>
      <c r="B32" s="101">
        <v>473</v>
      </c>
      <c r="C32" s="76">
        <v>9</v>
      </c>
      <c r="D32" s="50">
        <f t="shared" si="0"/>
        <v>482</v>
      </c>
      <c r="E32" s="104">
        <v>112</v>
      </c>
      <c r="F32" s="76">
        <v>11</v>
      </c>
      <c r="G32" s="50">
        <f t="shared" si="1"/>
        <v>123</v>
      </c>
    </row>
    <row r="33" spans="1:7" s="23" customFormat="1" ht="12.75">
      <c r="A33" s="22" t="s">
        <v>128</v>
      </c>
      <c r="B33" s="101">
        <v>6807</v>
      </c>
      <c r="C33" s="76">
        <v>266</v>
      </c>
      <c r="D33" s="50">
        <f t="shared" si="0"/>
        <v>7073</v>
      </c>
      <c r="E33" s="104">
        <v>2178</v>
      </c>
      <c r="F33" s="76">
        <v>112</v>
      </c>
      <c r="G33" s="50">
        <f t="shared" si="1"/>
        <v>2290</v>
      </c>
    </row>
    <row r="34" spans="1:7" s="23" customFormat="1" ht="12.75">
      <c r="A34" s="22" t="s">
        <v>129</v>
      </c>
      <c r="B34" s="101">
        <v>3651</v>
      </c>
      <c r="C34" s="76">
        <v>168</v>
      </c>
      <c r="D34" s="50">
        <f t="shared" si="0"/>
        <v>3819</v>
      </c>
      <c r="E34" s="104">
        <v>1157</v>
      </c>
      <c r="F34" s="76">
        <v>96</v>
      </c>
      <c r="G34" s="50">
        <f t="shared" si="1"/>
        <v>1253</v>
      </c>
    </row>
    <row r="35" spans="1:7" s="23" customFormat="1" ht="12.75">
      <c r="A35" s="22" t="s">
        <v>130</v>
      </c>
      <c r="B35" s="101">
        <v>804</v>
      </c>
      <c r="C35" s="76">
        <v>30</v>
      </c>
      <c r="D35" s="50">
        <f t="shared" si="0"/>
        <v>834</v>
      </c>
      <c r="E35" s="104">
        <v>337</v>
      </c>
      <c r="F35" s="76">
        <v>11</v>
      </c>
      <c r="G35" s="50">
        <f t="shared" si="1"/>
        <v>348</v>
      </c>
    </row>
    <row r="36" spans="1:7" s="23" customFormat="1" ht="12.75">
      <c r="A36" s="22" t="s">
        <v>256</v>
      </c>
      <c r="B36" s="100">
        <v>2261</v>
      </c>
      <c r="C36" s="76">
        <v>91</v>
      </c>
      <c r="D36" s="50">
        <f t="shared" si="0"/>
        <v>2352</v>
      </c>
      <c r="E36" s="103">
        <v>940</v>
      </c>
      <c r="F36" s="76">
        <v>60</v>
      </c>
      <c r="G36" s="50">
        <f t="shared" si="1"/>
        <v>1000</v>
      </c>
    </row>
    <row r="37" spans="1:7" s="23" customFormat="1" ht="12.75">
      <c r="A37" s="22" t="s">
        <v>257</v>
      </c>
      <c r="B37" s="100">
        <v>1955</v>
      </c>
      <c r="C37" s="76">
        <v>62</v>
      </c>
      <c r="D37" s="50">
        <f t="shared" si="0"/>
        <v>2017</v>
      </c>
      <c r="E37" s="103">
        <v>818</v>
      </c>
      <c r="F37" s="76">
        <v>35</v>
      </c>
      <c r="G37" s="50">
        <f t="shared" si="1"/>
        <v>853</v>
      </c>
    </row>
    <row r="38" spans="1:7" s="23" customFormat="1" ht="12.75">
      <c r="A38" s="22" t="s">
        <v>258</v>
      </c>
      <c r="B38" s="100">
        <v>1455</v>
      </c>
      <c r="C38" s="76">
        <v>58</v>
      </c>
      <c r="D38" s="50">
        <f t="shared" si="0"/>
        <v>1513</v>
      </c>
      <c r="E38" s="103">
        <v>708</v>
      </c>
      <c r="F38" s="76">
        <v>31</v>
      </c>
      <c r="G38" s="50">
        <f t="shared" si="1"/>
        <v>739</v>
      </c>
    </row>
    <row r="39" spans="1:7" s="23" customFormat="1" ht="12.75">
      <c r="A39" s="22" t="s">
        <v>259</v>
      </c>
      <c r="B39" s="100">
        <v>648</v>
      </c>
      <c r="C39" s="76">
        <v>16</v>
      </c>
      <c r="D39" s="50">
        <f t="shared" si="0"/>
        <v>664</v>
      </c>
      <c r="E39" s="103">
        <v>381</v>
      </c>
      <c r="F39" s="76">
        <v>13</v>
      </c>
      <c r="G39" s="50">
        <f t="shared" si="1"/>
        <v>394</v>
      </c>
    </row>
    <row r="40" spans="1:7" s="23" customFormat="1" ht="12.75">
      <c r="A40" s="22" t="s">
        <v>260</v>
      </c>
      <c r="B40" s="100">
        <v>2339</v>
      </c>
      <c r="C40" s="76">
        <v>67</v>
      </c>
      <c r="D40" s="50">
        <f t="shared" si="0"/>
        <v>2406</v>
      </c>
      <c r="E40" s="103">
        <v>882</v>
      </c>
      <c r="F40" s="76">
        <v>23</v>
      </c>
      <c r="G40" s="50">
        <f t="shared" si="1"/>
        <v>905</v>
      </c>
    </row>
    <row r="41" spans="1:7" s="23" customFormat="1" ht="12.75">
      <c r="A41" s="22" t="s">
        <v>261</v>
      </c>
      <c r="B41" s="100">
        <v>1257</v>
      </c>
      <c r="C41" s="76">
        <v>46</v>
      </c>
      <c r="D41" s="50">
        <f t="shared" si="0"/>
        <v>1303</v>
      </c>
      <c r="E41" s="103">
        <v>593</v>
      </c>
      <c r="F41" s="76">
        <v>72</v>
      </c>
      <c r="G41" s="50">
        <f t="shared" si="1"/>
        <v>665</v>
      </c>
    </row>
    <row r="42" spans="1:7" s="23" customFormat="1" ht="12.75">
      <c r="A42" s="22" t="s">
        <v>262</v>
      </c>
      <c r="B42" s="100">
        <v>1289</v>
      </c>
      <c r="C42" s="76">
        <v>35</v>
      </c>
      <c r="D42" s="50">
        <f t="shared" si="0"/>
        <v>1324</v>
      </c>
      <c r="E42" s="103">
        <v>658</v>
      </c>
      <c r="F42" s="76">
        <v>35</v>
      </c>
      <c r="G42" s="50">
        <f t="shared" si="1"/>
        <v>693</v>
      </c>
    </row>
    <row r="43" spans="1:7" s="23" customFormat="1" ht="12.75">
      <c r="A43" s="22" t="s">
        <v>263</v>
      </c>
      <c r="B43" s="100">
        <v>1512</v>
      </c>
      <c r="C43" s="76">
        <v>86</v>
      </c>
      <c r="D43" s="50">
        <f t="shared" si="0"/>
        <v>1598</v>
      </c>
      <c r="E43" s="104">
        <v>640</v>
      </c>
      <c r="F43" s="76">
        <v>46</v>
      </c>
      <c r="G43" s="50">
        <f t="shared" si="1"/>
        <v>686</v>
      </c>
    </row>
    <row r="44" spans="1:7" s="23" customFormat="1" ht="12.75">
      <c r="A44" s="22" t="s">
        <v>264</v>
      </c>
      <c r="B44" s="100">
        <v>1914</v>
      </c>
      <c r="C44" s="76">
        <v>83</v>
      </c>
      <c r="D44" s="50">
        <f t="shared" si="0"/>
        <v>1997</v>
      </c>
      <c r="E44" s="103">
        <v>736</v>
      </c>
      <c r="F44" s="76">
        <v>35</v>
      </c>
      <c r="G44" s="50">
        <f t="shared" si="1"/>
        <v>771</v>
      </c>
    </row>
    <row r="45" spans="1:7" ht="12.75">
      <c r="A45" s="22" t="s">
        <v>131</v>
      </c>
      <c r="B45" s="100">
        <v>1807</v>
      </c>
      <c r="C45" s="76">
        <v>67</v>
      </c>
      <c r="D45" s="50">
        <f t="shared" si="0"/>
        <v>1874</v>
      </c>
      <c r="E45" s="103">
        <v>530</v>
      </c>
      <c r="F45" s="76">
        <v>16</v>
      </c>
      <c r="G45" s="50">
        <f t="shared" si="1"/>
        <v>546</v>
      </c>
    </row>
    <row r="46" spans="1:7" ht="12.75">
      <c r="A46" s="22" t="s">
        <v>132</v>
      </c>
      <c r="B46" s="100">
        <v>1551</v>
      </c>
      <c r="C46" s="76">
        <v>60</v>
      </c>
      <c r="D46" s="50">
        <f t="shared" si="0"/>
        <v>1611</v>
      </c>
      <c r="E46" s="103">
        <v>265</v>
      </c>
      <c r="F46" s="76">
        <v>11</v>
      </c>
      <c r="G46" s="50">
        <f t="shared" si="1"/>
        <v>276</v>
      </c>
    </row>
    <row r="47" spans="1:7" ht="12.75">
      <c r="A47" s="22" t="s">
        <v>133</v>
      </c>
      <c r="B47" s="100">
        <v>4285</v>
      </c>
      <c r="C47" s="76">
        <v>162</v>
      </c>
      <c r="D47" s="50">
        <f t="shared" si="0"/>
        <v>4447</v>
      </c>
      <c r="E47" s="103">
        <v>830</v>
      </c>
      <c r="F47" s="76">
        <v>34</v>
      </c>
      <c r="G47" s="50">
        <f t="shared" si="1"/>
        <v>864</v>
      </c>
    </row>
    <row r="48" spans="1:7" s="23" customFormat="1" ht="12.75">
      <c r="A48" s="22" t="s">
        <v>265</v>
      </c>
      <c r="B48" s="100">
        <v>1255</v>
      </c>
      <c r="C48" s="76">
        <v>84</v>
      </c>
      <c r="D48" s="50">
        <f t="shared" si="0"/>
        <v>1339</v>
      </c>
      <c r="E48" s="103">
        <v>1264</v>
      </c>
      <c r="F48" s="76">
        <v>104</v>
      </c>
      <c r="G48" s="50">
        <f t="shared" si="1"/>
        <v>1368</v>
      </c>
    </row>
    <row r="49" spans="1:7" ht="12.75">
      <c r="A49" s="22" t="s">
        <v>134</v>
      </c>
      <c r="B49" s="100">
        <v>118</v>
      </c>
      <c r="C49" s="76">
        <v>2</v>
      </c>
      <c r="D49" s="50">
        <f t="shared" si="0"/>
        <v>120</v>
      </c>
      <c r="E49" s="103">
        <v>59</v>
      </c>
      <c r="F49" s="76">
        <v>2</v>
      </c>
      <c r="G49" s="50">
        <f t="shared" si="1"/>
        <v>61</v>
      </c>
    </row>
    <row r="50" spans="1:7" ht="12.75">
      <c r="A50" s="22" t="s">
        <v>135</v>
      </c>
      <c r="B50" s="100">
        <v>406</v>
      </c>
      <c r="C50" s="76">
        <v>7</v>
      </c>
      <c r="D50" s="50">
        <f t="shared" si="0"/>
        <v>413</v>
      </c>
      <c r="E50" s="103">
        <v>146</v>
      </c>
      <c r="F50" s="76">
        <v>8</v>
      </c>
      <c r="G50" s="50">
        <f t="shared" si="1"/>
        <v>154</v>
      </c>
    </row>
    <row r="51" spans="1:7" ht="12.75">
      <c r="A51" s="22" t="s">
        <v>303</v>
      </c>
      <c r="B51" s="100">
        <v>2768</v>
      </c>
      <c r="C51" s="76">
        <v>109</v>
      </c>
      <c r="D51" s="50">
        <f t="shared" si="0"/>
        <v>2877</v>
      </c>
      <c r="E51" s="103">
        <v>573</v>
      </c>
      <c r="F51" s="76">
        <v>40</v>
      </c>
      <c r="G51" s="50">
        <f t="shared" si="1"/>
        <v>613</v>
      </c>
    </row>
    <row r="52" spans="1:7" s="23" customFormat="1" ht="12.75">
      <c r="A52" s="22" t="s">
        <v>136</v>
      </c>
      <c r="B52" s="101">
        <v>950</v>
      </c>
      <c r="C52" s="76">
        <v>34</v>
      </c>
      <c r="D52" s="50">
        <f t="shared" si="0"/>
        <v>984</v>
      </c>
      <c r="E52" s="103">
        <v>392</v>
      </c>
      <c r="F52" s="76">
        <v>20</v>
      </c>
      <c r="G52" s="50">
        <f t="shared" si="1"/>
        <v>412</v>
      </c>
    </row>
    <row r="53" spans="1:7" ht="13.5" thickBot="1">
      <c r="A53" s="122" t="s">
        <v>137</v>
      </c>
      <c r="B53" s="102">
        <v>86</v>
      </c>
      <c r="C53" s="76">
        <v>0</v>
      </c>
      <c r="D53" s="51">
        <f>SUM(B53:C53)</f>
        <v>86</v>
      </c>
      <c r="E53" s="105">
        <v>9</v>
      </c>
      <c r="F53" s="76">
        <v>0</v>
      </c>
      <c r="G53" s="51">
        <f t="shared" si="1"/>
        <v>9</v>
      </c>
    </row>
    <row r="54" spans="1:7" s="24" customFormat="1" ht="14.25" thickBot="1" thickTop="1">
      <c r="A54" s="123" t="s">
        <v>7</v>
      </c>
      <c r="B54" s="52">
        <f aca="true" t="shared" si="2" ref="B54:G54">SUM(B4:B53)</f>
        <v>87449</v>
      </c>
      <c r="C54" s="53">
        <f t="shared" si="2"/>
        <v>4212</v>
      </c>
      <c r="D54" s="54">
        <f t="shared" si="2"/>
        <v>91661</v>
      </c>
      <c r="E54" s="55">
        <f t="shared" si="2"/>
        <v>31303</v>
      </c>
      <c r="F54" s="53">
        <f t="shared" si="2"/>
        <v>2137</v>
      </c>
      <c r="G54" s="54">
        <f t="shared" si="2"/>
        <v>33440</v>
      </c>
    </row>
    <row r="55" spans="2:7" ht="12" thickTop="1">
      <c r="B55" s="25"/>
      <c r="C55" s="25"/>
      <c r="D55" s="25"/>
      <c r="E55" s="26"/>
      <c r="F55" s="26"/>
      <c r="G55" s="26"/>
    </row>
    <row r="106" ht="12">
      <c r="A106" s="24"/>
    </row>
    <row r="107" spans="2:7" ht="12">
      <c r="B107" s="145"/>
      <c r="C107" s="145"/>
      <c r="D107" s="145"/>
      <c r="E107" s="145"/>
      <c r="F107" s="145"/>
      <c r="G107" s="145"/>
    </row>
    <row r="108" spans="2:7" ht="12">
      <c r="B108" s="145"/>
      <c r="C108" s="145"/>
      <c r="D108" s="145"/>
      <c r="E108" s="145"/>
      <c r="F108" s="145"/>
      <c r="G108" s="145"/>
    </row>
    <row r="109" spans="2:7" ht="12">
      <c r="B109" s="25"/>
      <c r="C109" s="25"/>
      <c r="D109" s="25"/>
      <c r="E109" s="26"/>
      <c r="F109" s="26"/>
      <c r="G109" s="26"/>
    </row>
    <row r="160" ht="12">
      <c r="A160" s="24"/>
    </row>
    <row r="161" spans="2:7" ht="12">
      <c r="B161" s="145"/>
      <c r="C161" s="145"/>
      <c r="D161" s="145"/>
      <c r="E161" s="145"/>
      <c r="F161" s="145"/>
      <c r="G161" s="145"/>
    </row>
    <row r="162" spans="2:7" ht="12">
      <c r="B162" s="145"/>
      <c r="C162" s="145"/>
      <c r="D162" s="145"/>
      <c r="E162" s="145"/>
      <c r="F162" s="145"/>
      <c r="G162" s="145"/>
    </row>
    <row r="163" spans="2:7" ht="60.75" customHeight="1">
      <c r="B163" s="25"/>
      <c r="C163" s="25"/>
      <c r="D163" s="25"/>
      <c r="E163" s="26"/>
      <c r="F163" s="26"/>
      <c r="G163" s="26"/>
    </row>
    <row r="214" ht="12">
      <c r="A214" s="24"/>
    </row>
  </sheetData>
  <sheetProtection/>
  <mergeCells count="7">
    <mergeCell ref="B1:G1"/>
    <mergeCell ref="B162:G162"/>
    <mergeCell ref="B2:D2"/>
    <mergeCell ref="E2:G2"/>
    <mergeCell ref="B107:G107"/>
    <mergeCell ref="B108:G108"/>
    <mergeCell ref="B161:G161"/>
  </mergeCells>
  <conditionalFormatting sqref="F4:F53">
    <cfRule type="cellIs" priority="45" dxfId="1" operator="lessThan" stopIfTrue="1">
      <formula>Hillsborough!#REF!*0.75</formula>
    </cfRule>
    <cfRule type="cellIs" priority="46" dxfId="0" operator="greaterThan" stopIfTrue="1">
      <formula>Hillsborough!#REF!</formula>
    </cfRule>
  </conditionalFormatting>
  <conditionalFormatting sqref="C4:C53">
    <cfRule type="cellIs" priority="47" dxfId="1" operator="lessThan" stopIfTrue="1">
      <formula>Hillsborough!#REF!*0.8</formula>
    </cfRule>
    <cfRule type="cellIs" priority="48" dxfId="0" operator="greaterThan" stopIfTrue="1">
      <formula>Hillsborough!#REF!</formula>
    </cfRule>
  </conditionalFormatting>
  <printOptions gridLines="1"/>
  <pageMargins left="0.25" right="0.25" top="0.75" bottom="0.75" header="0.3" footer="0.3"/>
  <pageSetup horizontalDpi="600" verticalDpi="600" orientation="portrait" r:id="rId1"/>
  <rowBreaks count="1" manualBreakCount="1">
    <brk id="10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G159"/>
  <sheetViews>
    <sheetView zoomScalePageLayoutView="0" workbookViewId="0" topLeftCell="A1">
      <selection activeCell="B1" sqref="B1:G1"/>
    </sheetView>
  </sheetViews>
  <sheetFormatPr defaultColWidth="9.140625" defaultRowHeight="12.75"/>
  <cols>
    <col min="1" max="1" width="19.28125" style="7" bestFit="1" customWidth="1"/>
    <col min="2" max="7" width="8.28125" style="7" customWidth="1"/>
    <col min="8" max="16384" width="8.8515625" style="7" customWidth="1"/>
  </cols>
  <sheetData>
    <row r="1" spans="1:7" ht="13.5" customHeight="1">
      <c r="A1" s="35"/>
      <c r="B1" s="142" t="s">
        <v>307</v>
      </c>
      <c r="C1" s="143"/>
      <c r="D1" s="143"/>
      <c r="E1" s="143"/>
      <c r="F1" s="143"/>
      <c r="G1" s="143"/>
    </row>
    <row r="2" spans="1:7" ht="12.75">
      <c r="A2" s="17">
        <v>45314</v>
      </c>
      <c r="B2" s="138" t="s">
        <v>206</v>
      </c>
      <c r="C2" s="138"/>
      <c r="D2" s="138"/>
      <c r="E2" s="138" t="s">
        <v>207</v>
      </c>
      <c r="F2" s="138"/>
      <c r="G2" s="138"/>
    </row>
    <row r="3" spans="1:7" ht="12.75">
      <c r="A3" s="3" t="s">
        <v>214</v>
      </c>
      <c r="B3" s="5" t="s">
        <v>203</v>
      </c>
      <c r="C3" s="5" t="s">
        <v>204</v>
      </c>
      <c r="D3" s="5" t="s">
        <v>205</v>
      </c>
      <c r="E3" s="5" t="s">
        <v>203</v>
      </c>
      <c r="F3" s="5" t="s">
        <v>204</v>
      </c>
      <c r="G3" s="5" t="s">
        <v>205</v>
      </c>
    </row>
    <row r="4" spans="1:7" ht="13.5">
      <c r="A4" s="6" t="s">
        <v>266</v>
      </c>
      <c r="B4" s="100">
        <v>995</v>
      </c>
      <c r="C4" s="76">
        <v>13</v>
      </c>
      <c r="D4" s="50">
        <f aca="true" t="shared" si="0" ref="D4:D41">SUM(B4:C4)</f>
        <v>1008</v>
      </c>
      <c r="E4" s="103">
        <v>363</v>
      </c>
      <c r="F4" s="76">
        <v>7</v>
      </c>
      <c r="G4" s="50">
        <f>SUM(E4:F4)</f>
        <v>370</v>
      </c>
    </row>
    <row r="5" spans="1:7" ht="13.5">
      <c r="A5" s="6" t="s">
        <v>326</v>
      </c>
      <c r="B5" s="100">
        <v>600</v>
      </c>
      <c r="C5" s="76">
        <v>21</v>
      </c>
      <c r="D5" s="50">
        <f t="shared" si="0"/>
        <v>621</v>
      </c>
      <c r="E5" s="103">
        <v>280</v>
      </c>
      <c r="F5" s="76">
        <v>15</v>
      </c>
      <c r="G5" s="50">
        <f aca="true" t="shared" si="1" ref="G5:G41">SUM(E5:F5)</f>
        <v>295</v>
      </c>
    </row>
    <row r="6" spans="1:7" ht="13.5">
      <c r="A6" s="6" t="s">
        <v>227</v>
      </c>
      <c r="B6" s="100">
        <v>838</v>
      </c>
      <c r="C6" s="76">
        <v>28</v>
      </c>
      <c r="D6" s="50">
        <f t="shared" si="0"/>
        <v>866</v>
      </c>
      <c r="E6" s="103">
        <v>279</v>
      </c>
      <c r="F6" s="76">
        <v>30</v>
      </c>
      <c r="G6" s="50">
        <f t="shared" si="1"/>
        <v>309</v>
      </c>
    </row>
    <row r="7" spans="1:7" ht="13.5">
      <c r="A7" s="6" t="s">
        <v>138</v>
      </c>
      <c r="B7" s="100">
        <v>2288</v>
      </c>
      <c r="C7" s="76">
        <v>168</v>
      </c>
      <c r="D7" s="50">
        <f t="shared" si="0"/>
        <v>2456</v>
      </c>
      <c r="E7" s="103">
        <v>899</v>
      </c>
      <c r="F7" s="76">
        <v>80</v>
      </c>
      <c r="G7" s="50">
        <f t="shared" si="1"/>
        <v>979</v>
      </c>
    </row>
    <row r="8" spans="1:7" s="10" customFormat="1" ht="13.5">
      <c r="A8" s="8" t="s">
        <v>139</v>
      </c>
      <c r="B8" s="100">
        <v>428</v>
      </c>
      <c r="C8" s="76">
        <v>50</v>
      </c>
      <c r="D8" s="50">
        <f t="shared" si="0"/>
        <v>478</v>
      </c>
      <c r="E8" s="103">
        <v>210</v>
      </c>
      <c r="F8" s="76">
        <v>19</v>
      </c>
      <c r="G8" s="50">
        <f t="shared" si="1"/>
        <v>229</v>
      </c>
    </row>
    <row r="9" spans="1:7" ht="13.5">
      <c r="A9" s="6" t="s">
        <v>327</v>
      </c>
      <c r="B9" s="100">
        <v>749</v>
      </c>
      <c r="C9" s="76">
        <v>33</v>
      </c>
      <c r="D9" s="50">
        <f t="shared" si="0"/>
        <v>782</v>
      </c>
      <c r="E9" s="103">
        <v>345</v>
      </c>
      <c r="F9" s="76">
        <v>28</v>
      </c>
      <c r="G9" s="50">
        <f t="shared" si="1"/>
        <v>373</v>
      </c>
    </row>
    <row r="10" spans="1:7" ht="13.5">
      <c r="A10" s="6" t="s">
        <v>140</v>
      </c>
      <c r="B10" s="101">
        <v>869</v>
      </c>
      <c r="C10" s="76">
        <v>34</v>
      </c>
      <c r="D10" s="50">
        <f t="shared" si="0"/>
        <v>903</v>
      </c>
      <c r="E10" s="125">
        <v>230</v>
      </c>
      <c r="F10" s="76">
        <v>14</v>
      </c>
      <c r="G10" s="50">
        <f t="shared" si="1"/>
        <v>244</v>
      </c>
    </row>
    <row r="11" spans="1:7" ht="13.5">
      <c r="A11" s="6" t="s">
        <v>267</v>
      </c>
      <c r="B11" s="101">
        <v>848</v>
      </c>
      <c r="C11" s="76">
        <v>30</v>
      </c>
      <c r="D11" s="50">
        <f t="shared" si="0"/>
        <v>878</v>
      </c>
      <c r="E11" s="104">
        <v>496</v>
      </c>
      <c r="F11" s="76">
        <v>20</v>
      </c>
      <c r="G11" s="50">
        <f t="shared" si="1"/>
        <v>516</v>
      </c>
    </row>
    <row r="12" spans="1:7" ht="13.5">
      <c r="A12" s="6" t="s">
        <v>268</v>
      </c>
      <c r="B12" s="101">
        <v>801</v>
      </c>
      <c r="C12" s="76">
        <v>21</v>
      </c>
      <c r="D12" s="50">
        <f t="shared" si="0"/>
        <v>822</v>
      </c>
      <c r="E12" s="104">
        <v>398</v>
      </c>
      <c r="F12" s="76">
        <v>16</v>
      </c>
      <c r="G12" s="50">
        <f t="shared" si="1"/>
        <v>414</v>
      </c>
    </row>
    <row r="13" spans="1:7" ht="13.5">
      <c r="A13" s="6" t="s">
        <v>328</v>
      </c>
      <c r="B13" s="101">
        <v>457</v>
      </c>
      <c r="C13" s="76">
        <v>20</v>
      </c>
      <c r="D13" s="50">
        <f t="shared" si="0"/>
        <v>477</v>
      </c>
      <c r="E13" s="104">
        <v>291</v>
      </c>
      <c r="F13" s="76">
        <v>11</v>
      </c>
      <c r="G13" s="50">
        <f t="shared" si="1"/>
        <v>302</v>
      </c>
    </row>
    <row r="14" spans="1:7" ht="13.5">
      <c r="A14" s="6" t="s">
        <v>269</v>
      </c>
      <c r="B14" s="101">
        <v>609</v>
      </c>
      <c r="C14" s="76">
        <v>19</v>
      </c>
      <c r="D14" s="50">
        <f t="shared" si="0"/>
        <v>628</v>
      </c>
      <c r="E14" s="104">
        <v>547</v>
      </c>
      <c r="F14" s="76">
        <v>50</v>
      </c>
      <c r="G14" s="50">
        <f t="shared" si="1"/>
        <v>597</v>
      </c>
    </row>
    <row r="15" spans="1:7" ht="13.5">
      <c r="A15" s="6" t="s">
        <v>270</v>
      </c>
      <c r="B15" s="101">
        <v>831</v>
      </c>
      <c r="C15" s="76">
        <v>53</v>
      </c>
      <c r="D15" s="50">
        <f t="shared" si="0"/>
        <v>884</v>
      </c>
      <c r="E15" s="104">
        <v>822</v>
      </c>
      <c r="F15" s="76">
        <v>84</v>
      </c>
      <c r="G15" s="50">
        <f t="shared" si="1"/>
        <v>906</v>
      </c>
    </row>
    <row r="16" spans="1:7" ht="13.5">
      <c r="A16" s="6" t="s">
        <v>271</v>
      </c>
      <c r="B16" s="101">
        <v>523</v>
      </c>
      <c r="C16" s="76">
        <v>30</v>
      </c>
      <c r="D16" s="50">
        <f t="shared" si="0"/>
        <v>553</v>
      </c>
      <c r="E16" s="104">
        <v>469</v>
      </c>
      <c r="F16" s="76">
        <v>4</v>
      </c>
      <c r="G16" s="50">
        <f t="shared" si="1"/>
        <v>473</v>
      </c>
    </row>
    <row r="17" spans="1:7" ht="13.5">
      <c r="A17" s="6" t="s">
        <v>329</v>
      </c>
      <c r="B17" s="101">
        <v>903</v>
      </c>
      <c r="C17" s="76">
        <v>54</v>
      </c>
      <c r="D17" s="50">
        <f t="shared" si="0"/>
        <v>957</v>
      </c>
      <c r="E17" s="104">
        <v>782</v>
      </c>
      <c r="F17" s="76">
        <v>52</v>
      </c>
      <c r="G17" s="50">
        <f t="shared" si="1"/>
        <v>834</v>
      </c>
    </row>
    <row r="18" spans="1:7" ht="13.5">
      <c r="A18" s="6" t="s">
        <v>330</v>
      </c>
      <c r="B18" s="101">
        <v>833</v>
      </c>
      <c r="C18" s="76">
        <v>28</v>
      </c>
      <c r="D18" s="50">
        <f t="shared" si="0"/>
        <v>861</v>
      </c>
      <c r="E18" s="104">
        <v>470</v>
      </c>
      <c r="F18" s="76">
        <v>40</v>
      </c>
      <c r="G18" s="50">
        <f t="shared" si="1"/>
        <v>510</v>
      </c>
    </row>
    <row r="19" spans="1:7" ht="13.5">
      <c r="A19" s="6" t="s">
        <v>272</v>
      </c>
      <c r="B19" s="101">
        <v>611</v>
      </c>
      <c r="C19" s="76">
        <v>27</v>
      </c>
      <c r="D19" s="50">
        <f t="shared" si="0"/>
        <v>638</v>
      </c>
      <c r="E19" s="104">
        <v>441</v>
      </c>
      <c r="F19" s="76">
        <v>35</v>
      </c>
      <c r="G19" s="50">
        <f t="shared" si="1"/>
        <v>476</v>
      </c>
    </row>
    <row r="20" spans="1:7" ht="13.5">
      <c r="A20" s="6" t="s">
        <v>273</v>
      </c>
      <c r="B20" s="101">
        <v>1198</v>
      </c>
      <c r="C20" s="76">
        <v>59</v>
      </c>
      <c r="D20" s="50">
        <f t="shared" si="0"/>
        <v>1257</v>
      </c>
      <c r="E20" s="104">
        <v>651</v>
      </c>
      <c r="F20" s="76">
        <v>44</v>
      </c>
      <c r="G20" s="50">
        <f t="shared" si="1"/>
        <v>695</v>
      </c>
    </row>
    <row r="21" spans="1:7" ht="13.5">
      <c r="A21" s="6" t="s">
        <v>141</v>
      </c>
      <c r="B21" s="100">
        <v>388</v>
      </c>
      <c r="C21" s="76">
        <v>11</v>
      </c>
      <c r="D21" s="50">
        <f t="shared" si="0"/>
        <v>399</v>
      </c>
      <c r="E21" s="103">
        <v>85</v>
      </c>
      <c r="F21" s="76">
        <v>0</v>
      </c>
      <c r="G21" s="50">
        <f t="shared" si="1"/>
        <v>85</v>
      </c>
    </row>
    <row r="22" spans="1:7" ht="13.5">
      <c r="A22" s="6" t="s">
        <v>142</v>
      </c>
      <c r="B22" s="100">
        <v>1013</v>
      </c>
      <c r="C22" s="76">
        <v>52</v>
      </c>
      <c r="D22" s="50">
        <f t="shared" si="0"/>
        <v>1065</v>
      </c>
      <c r="E22" s="103">
        <v>260</v>
      </c>
      <c r="F22" s="76">
        <v>21</v>
      </c>
      <c r="G22" s="50">
        <f t="shared" si="1"/>
        <v>281</v>
      </c>
    </row>
    <row r="23" spans="1:7" ht="13.5">
      <c r="A23" s="6" t="s">
        <v>143</v>
      </c>
      <c r="B23" s="100">
        <v>1382</v>
      </c>
      <c r="C23" s="76">
        <v>48</v>
      </c>
      <c r="D23" s="50">
        <f t="shared" si="0"/>
        <v>1430</v>
      </c>
      <c r="E23" s="103">
        <v>298</v>
      </c>
      <c r="F23" s="76">
        <v>33</v>
      </c>
      <c r="G23" s="50">
        <f t="shared" si="1"/>
        <v>331</v>
      </c>
    </row>
    <row r="24" spans="1:7" ht="13.5">
      <c r="A24" s="6" t="s">
        <v>274</v>
      </c>
      <c r="B24" s="100">
        <v>611</v>
      </c>
      <c r="C24" s="76">
        <v>17</v>
      </c>
      <c r="D24" s="50">
        <f t="shared" si="0"/>
        <v>628</v>
      </c>
      <c r="E24" s="103">
        <v>199</v>
      </c>
      <c r="F24" s="76">
        <v>10</v>
      </c>
      <c r="G24" s="50">
        <f t="shared" si="1"/>
        <v>209</v>
      </c>
    </row>
    <row r="25" spans="1:7" ht="13.5">
      <c r="A25" s="6" t="s">
        <v>275</v>
      </c>
      <c r="B25" s="100">
        <v>495</v>
      </c>
      <c r="C25" s="76">
        <v>21</v>
      </c>
      <c r="D25" s="50">
        <f t="shared" si="0"/>
        <v>516</v>
      </c>
      <c r="E25" s="103">
        <v>134</v>
      </c>
      <c r="F25" s="76">
        <v>7</v>
      </c>
      <c r="G25" s="50">
        <f t="shared" si="1"/>
        <v>141</v>
      </c>
    </row>
    <row r="26" spans="1:7" ht="13.5">
      <c r="A26" s="6" t="s">
        <v>276</v>
      </c>
      <c r="B26" s="100">
        <v>640</v>
      </c>
      <c r="C26" s="76">
        <v>23</v>
      </c>
      <c r="D26" s="50">
        <f t="shared" si="0"/>
        <v>663</v>
      </c>
      <c r="E26" s="103">
        <v>235</v>
      </c>
      <c r="F26" s="76">
        <v>27</v>
      </c>
      <c r="G26" s="50">
        <f t="shared" si="1"/>
        <v>262</v>
      </c>
    </row>
    <row r="27" spans="1:7" ht="13.5">
      <c r="A27" s="6" t="s">
        <v>331</v>
      </c>
      <c r="B27" s="100">
        <v>1063</v>
      </c>
      <c r="C27" s="76">
        <v>36</v>
      </c>
      <c r="D27" s="50">
        <f t="shared" si="0"/>
        <v>1099</v>
      </c>
      <c r="E27" s="103">
        <v>446</v>
      </c>
      <c r="F27" s="76">
        <v>22</v>
      </c>
      <c r="G27" s="50">
        <f t="shared" si="1"/>
        <v>468</v>
      </c>
    </row>
    <row r="28" spans="1:7" ht="13.5">
      <c r="A28" s="6" t="s">
        <v>144</v>
      </c>
      <c r="B28" s="101">
        <v>357</v>
      </c>
      <c r="C28" s="76">
        <v>8</v>
      </c>
      <c r="D28" s="50">
        <f t="shared" si="0"/>
        <v>365</v>
      </c>
      <c r="E28" s="103">
        <v>76</v>
      </c>
      <c r="F28" s="76">
        <v>3</v>
      </c>
      <c r="G28" s="50">
        <f t="shared" si="1"/>
        <v>79</v>
      </c>
    </row>
    <row r="29" spans="1:7" ht="13.5">
      <c r="A29" s="14" t="s">
        <v>332</v>
      </c>
      <c r="B29" s="100">
        <v>3580</v>
      </c>
      <c r="C29" s="76">
        <v>139</v>
      </c>
      <c r="D29" s="50">
        <f t="shared" si="0"/>
        <v>3719</v>
      </c>
      <c r="E29" s="104">
        <v>920</v>
      </c>
      <c r="F29" s="76">
        <v>118</v>
      </c>
      <c r="G29" s="50">
        <f t="shared" si="1"/>
        <v>1038</v>
      </c>
    </row>
    <row r="30" spans="1:7" ht="13.5">
      <c r="A30" s="6" t="s">
        <v>333</v>
      </c>
      <c r="B30" s="100">
        <v>1452</v>
      </c>
      <c r="C30" s="76">
        <v>87</v>
      </c>
      <c r="D30" s="50">
        <f t="shared" si="0"/>
        <v>1539</v>
      </c>
      <c r="E30" s="104">
        <v>998</v>
      </c>
      <c r="F30" s="76">
        <v>61</v>
      </c>
      <c r="G30" s="50">
        <f t="shared" si="1"/>
        <v>1059</v>
      </c>
    </row>
    <row r="31" spans="1:7" s="10" customFormat="1" ht="13.5">
      <c r="A31" s="8" t="s">
        <v>145</v>
      </c>
      <c r="B31" s="101">
        <v>1904</v>
      </c>
      <c r="C31" s="76">
        <v>88</v>
      </c>
      <c r="D31" s="50">
        <f t="shared" si="0"/>
        <v>1992</v>
      </c>
      <c r="E31" s="104">
        <v>429</v>
      </c>
      <c r="F31" s="76">
        <v>34</v>
      </c>
      <c r="G31" s="50">
        <f t="shared" si="1"/>
        <v>463</v>
      </c>
    </row>
    <row r="32" spans="1:7" ht="13.5">
      <c r="A32" s="6" t="s">
        <v>146</v>
      </c>
      <c r="B32" s="101">
        <v>734</v>
      </c>
      <c r="C32" s="76">
        <v>106</v>
      </c>
      <c r="D32" s="50">
        <f t="shared" si="0"/>
        <v>840</v>
      </c>
      <c r="E32" s="104">
        <v>231</v>
      </c>
      <c r="F32" s="76">
        <v>18</v>
      </c>
      <c r="G32" s="50">
        <f t="shared" si="1"/>
        <v>249</v>
      </c>
    </row>
    <row r="33" spans="1:7" ht="13.5">
      <c r="A33" s="6" t="s">
        <v>147</v>
      </c>
      <c r="B33" s="101">
        <v>1068</v>
      </c>
      <c r="C33" s="76">
        <v>187</v>
      </c>
      <c r="D33" s="50">
        <f t="shared" si="0"/>
        <v>1255</v>
      </c>
      <c r="E33" s="104">
        <v>645</v>
      </c>
      <c r="F33" s="76">
        <v>78</v>
      </c>
      <c r="G33" s="50">
        <f t="shared" si="1"/>
        <v>723</v>
      </c>
    </row>
    <row r="34" spans="1:7" ht="13.5">
      <c r="A34" s="6" t="s">
        <v>148</v>
      </c>
      <c r="B34" s="100">
        <v>1167</v>
      </c>
      <c r="C34" s="76">
        <v>38</v>
      </c>
      <c r="D34" s="50">
        <f t="shared" si="0"/>
        <v>1205</v>
      </c>
      <c r="E34" s="103">
        <v>286</v>
      </c>
      <c r="F34" s="76">
        <v>21</v>
      </c>
      <c r="G34" s="50">
        <f t="shared" si="1"/>
        <v>307</v>
      </c>
    </row>
    <row r="35" spans="1:7" s="10" customFormat="1" ht="13.5">
      <c r="A35" s="8" t="s">
        <v>149</v>
      </c>
      <c r="B35" s="100">
        <v>1721</v>
      </c>
      <c r="C35" s="76">
        <v>64</v>
      </c>
      <c r="D35" s="50">
        <f t="shared" si="0"/>
        <v>1785</v>
      </c>
      <c r="E35" s="103">
        <v>650</v>
      </c>
      <c r="F35" s="76">
        <v>34</v>
      </c>
      <c r="G35" s="50">
        <f t="shared" si="1"/>
        <v>684</v>
      </c>
    </row>
    <row r="36" spans="1:7" ht="13.5">
      <c r="A36" s="6" t="s">
        <v>150</v>
      </c>
      <c r="B36" s="100">
        <v>1017</v>
      </c>
      <c r="C36" s="76">
        <v>32</v>
      </c>
      <c r="D36" s="50">
        <f t="shared" si="0"/>
        <v>1049</v>
      </c>
      <c r="E36" s="103">
        <v>249</v>
      </c>
      <c r="F36" s="76">
        <v>16</v>
      </c>
      <c r="G36" s="50">
        <f t="shared" si="1"/>
        <v>265</v>
      </c>
    </row>
    <row r="37" spans="1:7" ht="13.5">
      <c r="A37" s="6" t="s">
        <v>151</v>
      </c>
      <c r="B37" s="100">
        <v>459</v>
      </c>
      <c r="C37" s="76">
        <v>14</v>
      </c>
      <c r="D37" s="50">
        <f t="shared" si="0"/>
        <v>473</v>
      </c>
      <c r="E37" s="103">
        <v>96</v>
      </c>
      <c r="F37" s="76">
        <v>4</v>
      </c>
      <c r="G37" s="50">
        <f t="shared" si="1"/>
        <v>100</v>
      </c>
    </row>
    <row r="38" spans="1:7" ht="13.5">
      <c r="A38" s="6" t="s">
        <v>152</v>
      </c>
      <c r="B38" s="100">
        <v>587</v>
      </c>
      <c r="C38" s="76">
        <v>27</v>
      </c>
      <c r="D38" s="50">
        <f t="shared" si="0"/>
        <v>614</v>
      </c>
      <c r="E38" s="103">
        <v>266</v>
      </c>
      <c r="F38" s="76">
        <v>11</v>
      </c>
      <c r="G38" s="50">
        <f t="shared" si="1"/>
        <v>277</v>
      </c>
    </row>
    <row r="39" spans="1:7" ht="13.5">
      <c r="A39" s="6" t="s">
        <v>153</v>
      </c>
      <c r="B39" s="100">
        <v>767</v>
      </c>
      <c r="C39" s="76">
        <v>43</v>
      </c>
      <c r="D39" s="50">
        <f t="shared" si="0"/>
        <v>810</v>
      </c>
      <c r="E39" s="103">
        <v>386</v>
      </c>
      <c r="F39" s="76">
        <v>24</v>
      </c>
      <c r="G39" s="50">
        <f t="shared" si="1"/>
        <v>410</v>
      </c>
    </row>
    <row r="40" spans="1:7" ht="13.5">
      <c r="A40" s="6" t="s">
        <v>154</v>
      </c>
      <c r="B40" s="100">
        <v>588</v>
      </c>
      <c r="C40" s="76">
        <v>26</v>
      </c>
      <c r="D40" s="50">
        <f t="shared" si="0"/>
        <v>614</v>
      </c>
      <c r="E40" s="103">
        <v>145</v>
      </c>
      <c r="F40" s="76">
        <v>11</v>
      </c>
      <c r="G40" s="50">
        <f t="shared" si="1"/>
        <v>156</v>
      </c>
    </row>
    <row r="41" spans="1:7" ht="14.25" thickBot="1">
      <c r="A41" s="48" t="s">
        <v>277</v>
      </c>
      <c r="B41" s="102">
        <v>403</v>
      </c>
      <c r="C41" s="76">
        <v>21</v>
      </c>
      <c r="D41" s="51">
        <f t="shared" si="0"/>
        <v>424</v>
      </c>
      <c r="E41" s="105">
        <v>181</v>
      </c>
      <c r="F41" s="76">
        <v>9</v>
      </c>
      <c r="G41" s="51">
        <f t="shared" si="1"/>
        <v>190</v>
      </c>
    </row>
    <row r="42" spans="1:7" s="15" customFormat="1" ht="14.25" thickBot="1" thickTop="1">
      <c r="A42" s="124" t="s">
        <v>224</v>
      </c>
      <c r="B42" s="52">
        <f aca="true" t="shared" si="2" ref="B42:G42">SUM(B4:B41)</f>
        <v>35777</v>
      </c>
      <c r="C42" s="53">
        <f t="shared" si="2"/>
        <v>1776</v>
      </c>
      <c r="D42" s="54">
        <f t="shared" si="2"/>
        <v>37553</v>
      </c>
      <c r="E42" s="55">
        <f t="shared" si="2"/>
        <v>15188</v>
      </c>
      <c r="F42" s="53">
        <f t="shared" si="2"/>
        <v>1111</v>
      </c>
      <c r="G42" s="54">
        <f t="shared" si="2"/>
        <v>16299</v>
      </c>
    </row>
    <row r="43" ht="13.5" thickTop="1"/>
    <row r="77" ht="12.75">
      <c r="A77" s="15"/>
    </row>
    <row r="78" spans="2:7" ht="15">
      <c r="B78" s="140"/>
      <c r="C78" s="140"/>
      <c r="D78" s="140"/>
      <c r="E78" s="140"/>
      <c r="F78" s="140"/>
      <c r="G78" s="140"/>
    </row>
    <row r="79" spans="2:7" ht="15">
      <c r="B79" s="140"/>
      <c r="C79" s="140"/>
      <c r="D79" s="140"/>
      <c r="E79" s="140"/>
      <c r="F79" s="140"/>
      <c r="G79" s="140"/>
    </row>
    <row r="80" spans="2:7" ht="12.75">
      <c r="B80" s="12"/>
      <c r="C80" s="12"/>
      <c r="D80" s="12"/>
      <c r="E80" s="13"/>
      <c r="F80" s="13"/>
      <c r="G80" s="13"/>
    </row>
    <row r="118" ht="12.75">
      <c r="A118" s="15"/>
    </row>
    <row r="119" spans="2:7" ht="15">
      <c r="B119" s="140"/>
      <c r="C119" s="140"/>
      <c r="D119" s="140"/>
      <c r="E119" s="140"/>
      <c r="F119" s="140"/>
      <c r="G119" s="140"/>
    </row>
    <row r="120" spans="2:7" ht="15">
      <c r="B120" s="140"/>
      <c r="C120" s="140"/>
      <c r="D120" s="140"/>
      <c r="E120" s="140"/>
      <c r="F120" s="140"/>
      <c r="G120" s="140"/>
    </row>
    <row r="121" spans="2:7" ht="12.75">
      <c r="B121" s="12"/>
      <c r="C121" s="12"/>
      <c r="D121" s="12"/>
      <c r="E121" s="13"/>
      <c r="F121" s="13"/>
      <c r="G121" s="13"/>
    </row>
    <row r="159" ht="12.75">
      <c r="A159" s="15"/>
    </row>
  </sheetData>
  <sheetProtection/>
  <mergeCells count="7">
    <mergeCell ref="B1:G1"/>
    <mergeCell ref="B79:G79"/>
    <mergeCell ref="B119:G119"/>
    <mergeCell ref="B120:G120"/>
    <mergeCell ref="B2:D2"/>
    <mergeCell ref="E2:G2"/>
    <mergeCell ref="B78:G78"/>
  </mergeCells>
  <conditionalFormatting sqref="F4:F41">
    <cfRule type="cellIs" priority="49" dxfId="1" operator="lessThan" stopIfTrue="1">
      <formula>Merrimack!#REF!*0.75</formula>
    </cfRule>
    <cfRule type="cellIs" priority="50" dxfId="0" operator="greaterThan" stopIfTrue="1">
      <formula>Merrimack!#REF!</formula>
    </cfRule>
  </conditionalFormatting>
  <conditionalFormatting sqref="C4:C41">
    <cfRule type="cellIs" priority="51" dxfId="1" operator="lessThan" stopIfTrue="1">
      <formula>Merrimack!#REF!*0.8</formula>
    </cfRule>
    <cfRule type="cellIs" priority="52" dxfId="0" operator="greaterThan" stopIfTrue="1">
      <formula>Merrimack!#REF!</formula>
    </cfRule>
  </conditionalFormatting>
  <printOptions gridLines="1"/>
  <pageMargins left="0.25" right="0.25" top="0.75" bottom="0.75" header="0.3" footer="0.3"/>
  <pageSetup horizontalDpi="600" verticalDpi="600" orientation="portrait" r:id="rId1"/>
  <rowBreaks count="2" manualBreakCount="2">
    <brk id="77" max="255" man="1"/>
    <brk id="11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176"/>
  <sheetViews>
    <sheetView zoomScalePageLayoutView="0" workbookViewId="0" topLeftCell="A1">
      <selection activeCell="N18" sqref="N18"/>
    </sheetView>
  </sheetViews>
  <sheetFormatPr defaultColWidth="9.140625" defaultRowHeight="12.75"/>
  <cols>
    <col min="1" max="1" width="21.140625" style="7" bestFit="1" customWidth="1"/>
    <col min="2" max="7" width="8.28125" style="7" customWidth="1"/>
    <col min="8" max="16384" width="8.8515625" style="7" customWidth="1"/>
  </cols>
  <sheetData>
    <row r="1" spans="1:7" ht="13.5" customHeight="1">
      <c r="A1" s="35"/>
      <c r="B1" s="142" t="s">
        <v>307</v>
      </c>
      <c r="C1" s="143"/>
      <c r="D1" s="143"/>
      <c r="E1" s="143"/>
      <c r="F1" s="143"/>
      <c r="G1" s="143"/>
    </row>
    <row r="2" spans="1:7" ht="12.75">
      <c r="A2" s="17">
        <v>45314</v>
      </c>
      <c r="B2" s="148" t="s">
        <v>206</v>
      </c>
      <c r="C2" s="141"/>
      <c r="D2" s="149"/>
      <c r="E2" s="148" t="s">
        <v>207</v>
      </c>
      <c r="F2" s="141"/>
      <c r="G2" s="149"/>
    </row>
    <row r="3" spans="1:7" ht="12.75">
      <c r="A3" s="3" t="s">
        <v>215</v>
      </c>
      <c r="B3" s="28" t="s">
        <v>203</v>
      </c>
      <c r="C3" s="28" t="s">
        <v>204</v>
      </c>
      <c r="D3" s="5" t="s">
        <v>205</v>
      </c>
      <c r="E3" s="28" t="s">
        <v>203</v>
      </c>
      <c r="F3" s="28" t="s">
        <v>204</v>
      </c>
      <c r="G3" s="5" t="s">
        <v>205</v>
      </c>
    </row>
    <row r="4" spans="1:7" ht="13.5">
      <c r="A4" s="6" t="s">
        <v>334</v>
      </c>
      <c r="B4" s="101">
        <v>2417</v>
      </c>
      <c r="C4" s="76">
        <v>210</v>
      </c>
      <c r="D4" s="50">
        <f aca="true" t="shared" si="0" ref="D4:D44">SUM(B4:C4)</f>
        <v>2627</v>
      </c>
      <c r="E4" s="103">
        <v>540</v>
      </c>
      <c r="F4" s="76">
        <v>53</v>
      </c>
      <c r="G4" s="50">
        <f>SUM(E4:F4)</f>
        <v>593</v>
      </c>
    </row>
    <row r="5" spans="1:7" s="10" customFormat="1" ht="13.5">
      <c r="A5" s="8" t="s">
        <v>155</v>
      </c>
      <c r="B5" s="100">
        <v>1939</v>
      </c>
      <c r="C5" s="76">
        <v>85</v>
      </c>
      <c r="D5" s="50">
        <f t="shared" si="0"/>
        <v>2024</v>
      </c>
      <c r="E5" s="103">
        <v>438</v>
      </c>
      <c r="F5" s="76">
        <v>9</v>
      </c>
      <c r="G5" s="50">
        <f aca="true" t="shared" si="1" ref="G5:G44">SUM(E5:F5)</f>
        <v>447</v>
      </c>
    </row>
    <row r="6" spans="1:7" ht="13.5">
      <c r="A6" s="6" t="s">
        <v>156</v>
      </c>
      <c r="B6" s="100">
        <v>1315</v>
      </c>
      <c r="C6" s="76">
        <v>117</v>
      </c>
      <c r="D6" s="50">
        <f t="shared" si="0"/>
        <v>1432</v>
      </c>
      <c r="E6" s="103">
        <v>357</v>
      </c>
      <c r="F6" s="76">
        <v>57</v>
      </c>
      <c r="G6" s="50">
        <f t="shared" si="1"/>
        <v>414</v>
      </c>
    </row>
    <row r="7" spans="1:7" s="10" customFormat="1" ht="13.5">
      <c r="A7" s="8" t="s">
        <v>157</v>
      </c>
      <c r="B7" s="100">
        <v>1513</v>
      </c>
      <c r="C7" s="76">
        <v>0</v>
      </c>
      <c r="D7" s="50">
        <f t="shared" si="0"/>
        <v>1513</v>
      </c>
      <c r="E7" s="103">
        <v>360</v>
      </c>
      <c r="F7" s="76">
        <v>0</v>
      </c>
      <c r="G7" s="50">
        <f t="shared" si="1"/>
        <v>360</v>
      </c>
    </row>
    <row r="8" spans="1:7" ht="13.5">
      <c r="A8" s="6" t="s">
        <v>158</v>
      </c>
      <c r="B8" s="101">
        <v>1699</v>
      </c>
      <c r="C8" s="76">
        <v>53</v>
      </c>
      <c r="D8" s="50">
        <f t="shared" si="0"/>
        <v>1752</v>
      </c>
      <c r="E8" s="104">
        <v>375</v>
      </c>
      <c r="F8" s="76">
        <v>15</v>
      </c>
      <c r="G8" s="50">
        <f t="shared" si="1"/>
        <v>390</v>
      </c>
    </row>
    <row r="9" spans="1:7" ht="13.5">
      <c r="A9" s="6" t="s">
        <v>159</v>
      </c>
      <c r="B9" s="100">
        <v>1408</v>
      </c>
      <c r="C9" s="76">
        <v>33</v>
      </c>
      <c r="D9" s="50">
        <f t="shared" si="0"/>
        <v>1441</v>
      </c>
      <c r="E9" s="103">
        <v>241</v>
      </c>
      <c r="F9" s="76">
        <v>10</v>
      </c>
      <c r="G9" s="50">
        <f t="shared" si="1"/>
        <v>251</v>
      </c>
    </row>
    <row r="10" spans="1:7" ht="13.5">
      <c r="A10" s="6" t="s">
        <v>160</v>
      </c>
      <c r="B10" s="100">
        <v>1530</v>
      </c>
      <c r="C10" s="76">
        <v>67</v>
      </c>
      <c r="D10" s="50">
        <f t="shared" si="0"/>
        <v>1597</v>
      </c>
      <c r="E10" s="103">
        <v>391</v>
      </c>
      <c r="F10" s="76">
        <v>23</v>
      </c>
      <c r="G10" s="50">
        <f t="shared" si="1"/>
        <v>414</v>
      </c>
    </row>
    <row r="11" spans="1:7" s="10" customFormat="1" ht="13.5">
      <c r="A11" s="8" t="s">
        <v>278</v>
      </c>
      <c r="B11" s="101">
        <v>6697</v>
      </c>
      <c r="C11" s="76">
        <v>377</v>
      </c>
      <c r="D11" s="50">
        <f t="shared" si="0"/>
        <v>7074</v>
      </c>
      <c r="E11" s="104">
        <v>1756</v>
      </c>
      <c r="F11" s="76">
        <v>168</v>
      </c>
      <c r="G11" s="50">
        <f t="shared" si="1"/>
        <v>1924</v>
      </c>
    </row>
    <row r="12" spans="1:7" s="27" customFormat="1" ht="13.5">
      <c r="A12" s="14" t="s">
        <v>161</v>
      </c>
      <c r="B12" s="101">
        <v>750</v>
      </c>
      <c r="C12" s="76">
        <v>46</v>
      </c>
      <c r="D12" s="50">
        <f t="shared" si="0"/>
        <v>796</v>
      </c>
      <c r="E12" s="104">
        <v>211</v>
      </c>
      <c r="F12" s="76">
        <v>12</v>
      </c>
      <c r="G12" s="50">
        <f t="shared" si="1"/>
        <v>223</v>
      </c>
    </row>
    <row r="13" spans="1:7" ht="13.5">
      <c r="A13" s="6" t="s">
        <v>162</v>
      </c>
      <c r="B13" s="101">
        <v>1964</v>
      </c>
      <c r="C13" s="76">
        <v>63</v>
      </c>
      <c r="D13" s="50">
        <f>SUM(B13:C13)</f>
        <v>2027</v>
      </c>
      <c r="E13" s="104">
        <v>558</v>
      </c>
      <c r="F13" s="76">
        <v>28</v>
      </c>
      <c r="G13" s="50">
        <f t="shared" si="1"/>
        <v>586</v>
      </c>
    </row>
    <row r="14" spans="1:7" ht="13.5">
      <c r="A14" s="6" t="s">
        <v>302</v>
      </c>
      <c r="B14" s="100">
        <v>3266</v>
      </c>
      <c r="C14" s="76">
        <v>260</v>
      </c>
      <c r="D14" s="50">
        <f t="shared" si="0"/>
        <v>3526</v>
      </c>
      <c r="E14" s="103">
        <v>1930</v>
      </c>
      <c r="F14" s="76">
        <v>259</v>
      </c>
      <c r="G14" s="50">
        <f t="shared" si="1"/>
        <v>2189</v>
      </c>
    </row>
    <row r="15" spans="1:7" ht="13.5">
      <c r="A15" s="6" t="s">
        <v>163</v>
      </c>
      <c r="B15" s="100">
        <v>1525</v>
      </c>
      <c r="C15" s="76">
        <v>39</v>
      </c>
      <c r="D15" s="50">
        <f t="shared" si="0"/>
        <v>1564</v>
      </c>
      <c r="E15" s="103">
        <v>311</v>
      </c>
      <c r="F15" s="76">
        <v>20</v>
      </c>
      <c r="G15" s="50">
        <f t="shared" si="1"/>
        <v>331</v>
      </c>
    </row>
    <row r="16" spans="1:7" ht="13.5">
      <c r="A16" s="6" t="s">
        <v>164</v>
      </c>
      <c r="B16" s="100">
        <v>1197</v>
      </c>
      <c r="C16" s="76">
        <v>102</v>
      </c>
      <c r="D16" s="50">
        <f t="shared" si="0"/>
        <v>1299</v>
      </c>
      <c r="E16" s="103">
        <v>490</v>
      </c>
      <c r="F16" s="76">
        <v>48</v>
      </c>
      <c r="G16" s="50">
        <f t="shared" si="1"/>
        <v>538</v>
      </c>
    </row>
    <row r="17" spans="1:7" ht="13.5">
      <c r="A17" s="6" t="s">
        <v>165</v>
      </c>
      <c r="B17" s="100">
        <v>2715</v>
      </c>
      <c r="C17" s="76">
        <v>153</v>
      </c>
      <c r="D17" s="50">
        <f t="shared" si="0"/>
        <v>2868</v>
      </c>
      <c r="E17" s="103">
        <v>615</v>
      </c>
      <c r="F17" s="76">
        <v>39</v>
      </c>
      <c r="G17" s="50">
        <f t="shared" si="1"/>
        <v>654</v>
      </c>
    </row>
    <row r="18" spans="1:7" ht="13.5">
      <c r="A18" s="6" t="s">
        <v>335</v>
      </c>
      <c r="B18" s="100">
        <v>4107</v>
      </c>
      <c r="C18" s="76">
        <v>398</v>
      </c>
      <c r="D18" s="50">
        <f>SUM(B18:C18)</f>
        <v>4505</v>
      </c>
      <c r="E18" s="103">
        <v>1607</v>
      </c>
      <c r="F18" s="76">
        <v>159</v>
      </c>
      <c r="G18" s="50">
        <f t="shared" si="1"/>
        <v>1766</v>
      </c>
    </row>
    <row r="19" spans="1:7" ht="13.5">
      <c r="A19" s="6" t="s">
        <v>166</v>
      </c>
      <c r="B19" s="100">
        <v>787</v>
      </c>
      <c r="C19" s="76">
        <v>64</v>
      </c>
      <c r="D19" s="50">
        <f>SUM(B19:C19)</f>
        <v>851</v>
      </c>
      <c r="E19" s="103">
        <v>192</v>
      </c>
      <c r="F19" s="76">
        <v>11</v>
      </c>
      <c r="G19" s="50">
        <f t="shared" si="1"/>
        <v>203</v>
      </c>
    </row>
    <row r="20" spans="1:7" ht="13.5">
      <c r="A20" s="6" t="s">
        <v>167</v>
      </c>
      <c r="B20" s="100">
        <v>628</v>
      </c>
      <c r="C20" s="76">
        <v>19</v>
      </c>
      <c r="D20" s="50">
        <f t="shared" si="0"/>
        <v>647</v>
      </c>
      <c r="E20" s="103">
        <v>226</v>
      </c>
      <c r="F20" s="76">
        <v>4</v>
      </c>
      <c r="G20" s="50">
        <f t="shared" si="1"/>
        <v>230</v>
      </c>
    </row>
    <row r="21" spans="1:7" ht="13.5">
      <c r="A21" s="6" t="s">
        <v>168</v>
      </c>
      <c r="B21" s="101">
        <v>1836</v>
      </c>
      <c r="C21" s="76">
        <v>92</v>
      </c>
      <c r="D21" s="50">
        <f t="shared" si="0"/>
        <v>1928</v>
      </c>
      <c r="E21" s="104">
        <v>418</v>
      </c>
      <c r="F21" s="76">
        <v>37</v>
      </c>
      <c r="G21" s="50">
        <f t="shared" si="1"/>
        <v>455</v>
      </c>
    </row>
    <row r="22" spans="1:7" ht="13.5">
      <c r="A22" s="6" t="s">
        <v>336</v>
      </c>
      <c r="B22" s="101">
        <v>6394</v>
      </c>
      <c r="C22" s="76">
        <v>449</v>
      </c>
      <c r="D22" s="50">
        <f t="shared" si="0"/>
        <v>6843</v>
      </c>
      <c r="E22" s="104">
        <v>1786</v>
      </c>
      <c r="F22" s="76">
        <v>185</v>
      </c>
      <c r="G22" s="50">
        <f t="shared" si="1"/>
        <v>1971</v>
      </c>
    </row>
    <row r="23" spans="1:7" ht="13.5">
      <c r="A23" s="6" t="s">
        <v>169</v>
      </c>
      <c r="B23" s="100">
        <v>318</v>
      </c>
      <c r="C23" s="76">
        <v>55</v>
      </c>
      <c r="D23" s="50">
        <f t="shared" si="0"/>
        <v>373</v>
      </c>
      <c r="E23" s="103">
        <v>172</v>
      </c>
      <c r="F23" s="76">
        <v>25</v>
      </c>
      <c r="G23" s="50">
        <f t="shared" si="1"/>
        <v>197</v>
      </c>
    </row>
    <row r="24" spans="1:7" ht="13.5">
      <c r="A24" s="6" t="s">
        <v>170</v>
      </c>
      <c r="B24" s="100">
        <v>553</v>
      </c>
      <c r="C24" s="76">
        <v>39</v>
      </c>
      <c r="D24" s="50">
        <f t="shared" si="0"/>
        <v>592</v>
      </c>
      <c r="E24" s="103">
        <v>226</v>
      </c>
      <c r="F24" s="76">
        <v>16</v>
      </c>
      <c r="G24" s="50">
        <f t="shared" si="1"/>
        <v>242</v>
      </c>
    </row>
    <row r="25" spans="1:7" ht="13.5">
      <c r="A25" s="6" t="s">
        <v>279</v>
      </c>
      <c r="B25" s="100">
        <v>283</v>
      </c>
      <c r="C25" s="76">
        <v>27</v>
      </c>
      <c r="D25" s="50">
        <f t="shared" si="0"/>
        <v>310</v>
      </c>
      <c r="E25" s="103">
        <v>91</v>
      </c>
      <c r="F25" s="76">
        <v>19</v>
      </c>
      <c r="G25" s="50">
        <f t="shared" si="1"/>
        <v>110</v>
      </c>
    </row>
    <row r="26" spans="1:7" ht="13.5">
      <c r="A26" s="6" t="s">
        <v>171</v>
      </c>
      <c r="B26" s="100">
        <v>1746</v>
      </c>
      <c r="C26" s="76">
        <v>80</v>
      </c>
      <c r="D26" s="50">
        <f t="shared" si="0"/>
        <v>1826</v>
      </c>
      <c r="E26" s="103">
        <v>1210</v>
      </c>
      <c r="F26" s="76">
        <v>56</v>
      </c>
      <c r="G26" s="50">
        <f t="shared" si="1"/>
        <v>1266</v>
      </c>
    </row>
    <row r="27" spans="1:7" ht="13.5">
      <c r="A27" s="6" t="s">
        <v>172</v>
      </c>
      <c r="B27" s="100">
        <v>1251</v>
      </c>
      <c r="C27" s="76">
        <v>61</v>
      </c>
      <c r="D27" s="50">
        <f t="shared" si="0"/>
        <v>1312</v>
      </c>
      <c r="E27" s="103">
        <v>315</v>
      </c>
      <c r="F27" s="76">
        <v>18</v>
      </c>
      <c r="G27" s="50">
        <f t="shared" si="1"/>
        <v>333</v>
      </c>
    </row>
    <row r="28" spans="1:7" ht="13.5">
      <c r="A28" s="6" t="s">
        <v>173</v>
      </c>
      <c r="B28" s="100">
        <v>1271</v>
      </c>
      <c r="C28" s="76">
        <v>149</v>
      </c>
      <c r="D28" s="50">
        <f t="shared" si="0"/>
        <v>1420</v>
      </c>
      <c r="E28" s="103">
        <v>521</v>
      </c>
      <c r="F28" s="76">
        <v>52</v>
      </c>
      <c r="G28" s="50">
        <f t="shared" si="1"/>
        <v>573</v>
      </c>
    </row>
    <row r="29" spans="1:7" ht="13.5">
      <c r="A29" s="14" t="s">
        <v>174</v>
      </c>
      <c r="B29" s="100">
        <v>1153</v>
      </c>
      <c r="C29" s="76">
        <v>81</v>
      </c>
      <c r="D29" s="50">
        <f t="shared" si="0"/>
        <v>1234</v>
      </c>
      <c r="E29" s="103">
        <v>330</v>
      </c>
      <c r="F29" s="76">
        <v>42</v>
      </c>
      <c r="G29" s="50">
        <f t="shared" si="1"/>
        <v>372</v>
      </c>
    </row>
    <row r="30" spans="1:7" ht="13.5">
      <c r="A30" s="6" t="s">
        <v>175</v>
      </c>
      <c r="B30" s="100">
        <v>1550</v>
      </c>
      <c r="C30" s="76">
        <v>82</v>
      </c>
      <c r="D30" s="50">
        <f t="shared" si="0"/>
        <v>1632</v>
      </c>
      <c r="E30" s="103">
        <v>466</v>
      </c>
      <c r="F30" s="76">
        <v>44</v>
      </c>
      <c r="G30" s="50">
        <f t="shared" si="1"/>
        <v>510</v>
      </c>
    </row>
    <row r="31" spans="1:7" s="10" customFormat="1" ht="13.5">
      <c r="A31" s="8" t="s">
        <v>280</v>
      </c>
      <c r="B31" s="101">
        <v>1937</v>
      </c>
      <c r="C31" s="76">
        <v>54</v>
      </c>
      <c r="D31" s="50">
        <f t="shared" si="0"/>
        <v>1991</v>
      </c>
      <c r="E31" s="104">
        <v>497</v>
      </c>
      <c r="F31" s="76">
        <v>22</v>
      </c>
      <c r="G31" s="50">
        <f t="shared" si="1"/>
        <v>519</v>
      </c>
    </row>
    <row r="32" spans="1:7" ht="13.5">
      <c r="A32" s="6" t="s">
        <v>281</v>
      </c>
      <c r="B32" s="100">
        <v>726</v>
      </c>
      <c r="C32" s="76">
        <v>66</v>
      </c>
      <c r="D32" s="50">
        <f t="shared" si="0"/>
        <v>792</v>
      </c>
      <c r="E32" s="103">
        <v>634</v>
      </c>
      <c r="F32" s="76">
        <v>41</v>
      </c>
      <c r="G32" s="50">
        <f t="shared" si="1"/>
        <v>675</v>
      </c>
    </row>
    <row r="33" spans="1:7" ht="13.5">
      <c r="A33" s="6" t="s">
        <v>282</v>
      </c>
      <c r="B33" s="100">
        <v>729</v>
      </c>
      <c r="C33" s="76">
        <v>58</v>
      </c>
      <c r="D33" s="50">
        <f t="shared" si="0"/>
        <v>787</v>
      </c>
      <c r="E33" s="103">
        <v>851</v>
      </c>
      <c r="F33" s="76">
        <v>66</v>
      </c>
      <c r="G33" s="50">
        <f t="shared" si="1"/>
        <v>917</v>
      </c>
    </row>
    <row r="34" spans="1:7" ht="13.5">
      <c r="A34" s="6" t="s">
        <v>283</v>
      </c>
      <c r="B34" s="100">
        <v>779</v>
      </c>
      <c r="C34" s="76">
        <v>30</v>
      </c>
      <c r="D34" s="50">
        <f t="shared" si="0"/>
        <v>809</v>
      </c>
      <c r="E34" s="103">
        <v>601</v>
      </c>
      <c r="F34" s="76">
        <v>40</v>
      </c>
      <c r="G34" s="50">
        <f t="shared" si="1"/>
        <v>641</v>
      </c>
    </row>
    <row r="35" spans="1:7" ht="13.5">
      <c r="A35" s="6" t="s">
        <v>284</v>
      </c>
      <c r="B35" s="100">
        <v>798</v>
      </c>
      <c r="C35" s="76">
        <v>32</v>
      </c>
      <c r="D35" s="50">
        <f t="shared" si="0"/>
        <v>830</v>
      </c>
      <c r="E35" s="103">
        <v>504</v>
      </c>
      <c r="F35" s="76">
        <v>35</v>
      </c>
      <c r="G35" s="50">
        <f t="shared" si="1"/>
        <v>539</v>
      </c>
    </row>
    <row r="36" spans="1:7" ht="13.5">
      <c r="A36" s="6" t="s">
        <v>285</v>
      </c>
      <c r="B36" s="100">
        <v>643</v>
      </c>
      <c r="C36" s="76">
        <v>105</v>
      </c>
      <c r="D36" s="50">
        <f t="shared" si="0"/>
        <v>748</v>
      </c>
      <c r="E36" s="103">
        <v>741</v>
      </c>
      <c r="F36" s="76">
        <v>91</v>
      </c>
      <c r="G36" s="50">
        <f t="shared" si="1"/>
        <v>832</v>
      </c>
    </row>
    <row r="37" spans="1:7" ht="13.5">
      <c r="A37" s="6" t="s">
        <v>176</v>
      </c>
      <c r="B37" s="100">
        <v>2830</v>
      </c>
      <c r="C37" s="76">
        <v>84</v>
      </c>
      <c r="D37" s="50">
        <f t="shared" si="0"/>
        <v>2914</v>
      </c>
      <c r="E37" s="103">
        <v>690</v>
      </c>
      <c r="F37" s="76">
        <v>23</v>
      </c>
      <c r="G37" s="50">
        <f t="shared" si="1"/>
        <v>713</v>
      </c>
    </row>
    <row r="38" spans="1:7" ht="13.5">
      <c r="A38" s="6" t="s">
        <v>177</v>
      </c>
      <c r="B38" s="100">
        <v>1551</v>
      </c>
      <c r="C38" s="76">
        <v>303</v>
      </c>
      <c r="D38" s="50">
        <f t="shared" si="0"/>
        <v>1854</v>
      </c>
      <c r="E38" s="103">
        <v>655</v>
      </c>
      <c r="F38" s="76">
        <v>146</v>
      </c>
      <c r="G38" s="50">
        <f t="shared" si="1"/>
        <v>801</v>
      </c>
    </row>
    <row r="39" spans="1:7" s="27" customFormat="1" ht="13.5">
      <c r="A39" s="14" t="s">
        <v>178</v>
      </c>
      <c r="B39" s="101">
        <v>7535</v>
      </c>
      <c r="C39" s="76">
        <v>313</v>
      </c>
      <c r="D39" s="50">
        <f t="shared" si="0"/>
        <v>7848</v>
      </c>
      <c r="E39" s="104">
        <v>1855</v>
      </c>
      <c r="F39" s="76">
        <v>98</v>
      </c>
      <c r="G39" s="50">
        <f t="shared" si="1"/>
        <v>1953</v>
      </c>
    </row>
    <row r="40" spans="1:7" s="10" customFormat="1" ht="13.5">
      <c r="A40" s="8" t="s">
        <v>305</v>
      </c>
      <c r="B40" s="126">
        <v>1995</v>
      </c>
      <c r="C40" s="76">
        <v>61</v>
      </c>
      <c r="D40" s="50">
        <f t="shared" si="0"/>
        <v>2056</v>
      </c>
      <c r="E40" s="127">
        <v>365</v>
      </c>
      <c r="F40" s="76">
        <v>21</v>
      </c>
      <c r="G40" s="50">
        <f t="shared" si="1"/>
        <v>386</v>
      </c>
    </row>
    <row r="41" spans="1:7" ht="13.5">
      <c r="A41" s="6" t="s">
        <v>337</v>
      </c>
      <c r="B41" s="100">
        <v>2003</v>
      </c>
      <c r="C41" s="76">
        <v>109</v>
      </c>
      <c r="D41" s="50">
        <f t="shared" si="0"/>
        <v>2112</v>
      </c>
      <c r="E41" s="103">
        <v>506</v>
      </c>
      <c r="F41" s="76">
        <v>38</v>
      </c>
      <c r="G41" s="50">
        <f t="shared" si="1"/>
        <v>544</v>
      </c>
    </row>
    <row r="42" spans="1:7" ht="13.5">
      <c r="A42" s="6" t="s">
        <v>179</v>
      </c>
      <c r="B42" s="100">
        <v>241</v>
      </c>
      <c r="C42" s="76">
        <v>7</v>
      </c>
      <c r="D42" s="50">
        <f t="shared" si="0"/>
        <v>248</v>
      </c>
      <c r="E42" s="103">
        <v>107</v>
      </c>
      <c r="F42" s="76">
        <v>6</v>
      </c>
      <c r="G42" s="50">
        <f t="shared" si="1"/>
        <v>113</v>
      </c>
    </row>
    <row r="43" spans="1:7" ht="13.5">
      <c r="A43" s="6" t="s">
        <v>180</v>
      </c>
      <c r="B43" s="100">
        <v>2002</v>
      </c>
      <c r="C43" s="76">
        <v>204</v>
      </c>
      <c r="D43" s="50">
        <f t="shared" si="0"/>
        <v>2206</v>
      </c>
      <c r="E43" s="103">
        <v>855</v>
      </c>
      <c r="F43" s="76">
        <v>97</v>
      </c>
      <c r="G43" s="50">
        <f t="shared" si="1"/>
        <v>952</v>
      </c>
    </row>
    <row r="44" spans="1:7" ht="14.25" thickBot="1">
      <c r="A44" s="48" t="s">
        <v>181</v>
      </c>
      <c r="B44" s="102">
        <v>4520</v>
      </c>
      <c r="C44" s="76">
        <v>263</v>
      </c>
      <c r="D44" s="51">
        <f t="shared" si="0"/>
        <v>4783</v>
      </c>
      <c r="E44" s="105">
        <v>883</v>
      </c>
      <c r="F44" s="76">
        <v>84</v>
      </c>
      <c r="G44" s="51">
        <f t="shared" si="1"/>
        <v>967</v>
      </c>
    </row>
    <row r="45" spans="1:7" s="15" customFormat="1" ht="15" thickBot="1" thickTop="1">
      <c r="A45" s="39" t="s">
        <v>7</v>
      </c>
      <c r="B45" s="52">
        <f aca="true" t="shared" si="2" ref="B45:G45">SUM(B4:B44)</f>
        <v>80101</v>
      </c>
      <c r="C45" s="53">
        <f t="shared" si="2"/>
        <v>4890</v>
      </c>
      <c r="D45" s="54">
        <f t="shared" si="2"/>
        <v>84991</v>
      </c>
      <c r="E45" s="55">
        <f t="shared" si="2"/>
        <v>25877</v>
      </c>
      <c r="F45" s="53">
        <f t="shared" si="2"/>
        <v>2217</v>
      </c>
      <c r="G45" s="54">
        <f t="shared" si="2"/>
        <v>28094</v>
      </c>
    </row>
    <row r="46" spans="1:7" ht="13.5" thickTop="1">
      <c r="A46" s="7" t="s">
        <v>218</v>
      </c>
      <c r="B46" s="12"/>
      <c r="C46" s="12"/>
      <c r="D46" s="12"/>
      <c r="E46" s="13"/>
      <c r="F46" s="13"/>
      <c r="G46" s="13"/>
    </row>
    <row r="47" spans="2:7" ht="12.75">
      <c r="B47" s="12"/>
      <c r="C47" s="12"/>
      <c r="D47" s="12"/>
      <c r="E47" s="13"/>
      <c r="F47" s="13"/>
      <c r="G47" s="13"/>
    </row>
    <row r="48" spans="2:7" ht="12.75">
      <c r="B48" s="12"/>
      <c r="C48" s="12"/>
      <c r="D48" s="12"/>
      <c r="E48" s="13"/>
      <c r="F48" s="13"/>
      <c r="G48" s="13"/>
    </row>
    <row r="49" spans="2:7" ht="12.75">
      <c r="B49" s="12"/>
      <c r="C49" s="12"/>
      <c r="D49" s="12"/>
      <c r="E49" s="13"/>
      <c r="F49" s="13"/>
      <c r="G49" s="13"/>
    </row>
    <row r="86" ht="12.75">
      <c r="A86" s="15"/>
    </row>
    <row r="87" spans="2:7" ht="15">
      <c r="B87" s="140"/>
      <c r="C87" s="140"/>
      <c r="D87" s="140"/>
      <c r="E87" s="140"/>
      <c r="F87" s="140"/>
      <c r="G87" s="140"/>
    </row>
    <row r="88" spans="2:7" ht="15">
      <c r="B88" s="140"/>
      <c r="C88" s="140"/>
      <c r="D88" s="140"/>
      <c r="E88" s="140"/>
      <c r="F88" s="140"/>
      <c r="G88" s="140"/>
    </row>
    <row r="89" spans="2:7" ht="12.75">
      <c r="B89" s="12"/>
      <c r="C89" s="12"/>
      <c r="D89" s="12"/>
      <c r="E89" s="13"/>
      <c r="F89" s="13"/>
      <c r="G89" s="13"/>
    </row>
    <row r="90" spans="2:7" ht="12.75">
      <c r="B90" s="12"/>
      <c r="C90" s="12"/>
      <c r="D90" s="12"/>
      <c r="E90" s="13"/>
      <c r="F90" s="13"/>
      <c r="G90" s="13"/>
    </row>
    <row r="91" spans="2:7" ht="12.75">
      <c r="B91" s="12"/>
      <c r="C91" s="12"/>
      <c r="D91" s="12"/>
      <c r="E91" s="13"/>
      <c r="F91" s="13"/>
      <c r="G91" s="13"/>
    </row>
    <row r="92" spans="2:7" ht="12.75">
      <c r="B92" s="12"/>
      <c r="C92" s="12"/>
      <c r="D92" s="12"/>
      <c r="E92" s="13"/>
      <c r="F92" s="13"/>
      <c r="G92" s="13"/>
    </row>
    <row r="93" spans="2:7" ht="12.75">
      <c r="B93" s="12"/>
      <c r="C93" s="12"/>
      <c r="D93" s="12"/>
      <c r="E93" s="13"/>
      <c r="F93" s="13"/>
      <c r="G93" s="13"/>
    </row>
    <row r="131" ht="12.75">
      <c r="A131" s="15"/>
    </row>
    <row r="132" spans="2:7" ht="15">
      <c r="B132" s="140"/>
      <c r="C132" s="140"/>
      <c r="D132" s="140"/>
      <c r="E132" s="140"/>
      <c r="F132" s="140"/>
      <c r="G132" s="140"/>
    </row>
    <row r="133" spans="2:7" ht="15">
      <c r="B133" s="140"/>
      <c r="C133" s="140"/>
      <c r="D133" s="140"/>
      <c r="E133" s="140"/>
      <c r="F133" s="140"/>
      <c r="G133" s="140"/>
    </row>
    <row r="134" spans="2:7" ht="12.75">
      <c r="B134" s="12"/>
      <c r="C134" s="12"/>
      <c r="D134" s="12"/>
      <c r="E134" s="13"/>
      <c r="F134" s="13"/>
      <c r="G134" s="13"/>
    </row>
    <row r="135" spans="2:7" ht="12.75">
      <c r="B135" s="12"/>
      <c r="C135" s="12"/>
      <c r="D135" s="12"/>
      <c r="E135" s="13"/>
      <c r="F135" s="13"/>
      <c r="G135" s="13"/>
    </row>
    <row r="136" spans="2:7" ht="12.75">
      <c r="B136" s="12"/>
      <c r="C136" s="12"/>
      <c r="D136" s="12"/>
      <c r="E136" s="13"/>
      <c r="F136" s="13"/>
      <c r="G136" s="13"/>
    </row>
    <row r="137" spans="2:7" ht="12.75">
      <c r="B137" s="12"/>
      <c r="C137" s="12"/>
      <c r="D137" s="12"/>
      <c r="E137" s="13"/>
      <c r="F137" s="13"/>
      <c r="G137" s="13"/>
    </row>
    <row r="138" spans="2:7" ht="12.75">
      <c r="B138" s="12"/>
      <c r="C138" s="12"/>
      <c r="D138" s="12"/>
      <c r="E138" s="13"/>
      <c r="F138" s="13"/>
      <c r="G138" s="13"/>
    </row>
    <row r="176" ht="12.75">
      <c r="A176" s="15"/>
    </row>
  </sheetData>
  <sheetProtection/>
  <mergeCells count="7">
    <mergeCell ref="B1:G1"/>
    <mergeCell ref="B88:G88"/>
    <mergeCell ref="B132:G132"/>
    <mergeCell ref="B133:G133"/>
    <mergeCell ref="B2:D2"/>
    <mergeCell ref="E2:G2"/>
    <mergeCell ref="B87:G87"/>
  </mergeCells>
  <conditionalFormatting sqref="F4:F44">
    <cfRule type="cellIs" priority="53" dxfId="1" operator="lessThan" stopIfTrue="1">
      <formula>Rockingham!#REF!*0.75</formula>
    </cfRule>
    <cfRule type="cellIs" priority="54" dxfId="0" operator="greaterThan" stopIfTrue="1">
      <formula>Rockingham!#REF!</formula>
    </cfRule>
  </conditionalFormatting>
  <conditionalFormatting sqref="C4:C44">
    <cfRule type="cellIs" priority="55" dxfId="1" operator="lessThan" stopIfTrue="1">
      <formula>Rockingham!#REF!*0.8</formula>
    </cfRule>
    <cfRule type="cellIs" priority="56" dxfId="0" operator="greaterThan" stopIfTrue="1">
      <formula>Rockingham!#REF!</formula>
    </cfRule>
  </conditionalFormatting>
  <printOptions gridLines="1"/>
  <pageMargins left="0.25" right="0.25" top="0.75" bottom="0.75" header="0.3" footer="0.3"/>
  <pageSetup horizontalDpi="600" verticalDpi="600" orientation="portrait" r:id="rId1"/>
  <rowBreaks count="3" manualBreakCount="3">
    <brk id="86" max="255" man="1"/>
    <brk id="131" max="255" man="1"/>
    <brk id="17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115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20.28125" style="7" customWidth="1"/>
    <col min="2" max="5" width="8.28125" style="7" customWidth="1"/>
    <col min="6" max="6" width="10.7109375" style="7" customWidth="1"/>
    <col min="7" max="7" width="8.28125" style="7" customWidth="1"/>
    <col min="8" max="16384" width="8.8515625" style="7" customWidth="1"/>
  </cols>
  <sheetData>
    <row r="1" spans="1:7" ht="13.5" customHeight="1">
      <c r="A1" s="32"/>
      <c r="B1" s="144" t="s">
        <v>307</v>
      </c>
      <c r="C1" s="143"/>
      <c r="D1" s="143"/>
      <c r="E1" s="143"/>
      <c r="F1" s="143"/>
      <c r="G1" s="143"/>
    </row>
    <row r="2" spans="1:7" ht="13.5">
      <c r="A2" s="17">
        <v>45314</v>
      </c>
      <c r="B2" s="150" t="s">
        <v>206</v>
      </c>
      <c r="C2" s="150"/>
      <c r="D2" s="150"/>
      <c r="E2" s="150" t="s">
        <v>207</v>
      </c>
      <c r="F2" s="150"/>
      <c r="G2" s="150"/>
    </row>
    <row r="3" spans="1:7" ht="13.5">
      <c r="A3" s="11" t="s">
        <v>216</v>
      </c>
      <c r="B3" s="11" t="s">
        <v>203</v>
      </c>
      <c r="C3" s="11" t="s">
        <v>204</v>
      </c>
      <c r="D3" s="11" t="s">
        <v>205</v>
      </c>
      <c r="E3" s="11" t="s">
        <v>203</v>
      </c>
      <c r="F3" s="11" t="s">
        <v>204</v>
      </c>
      <c r="G3" s="11" t="s">
        <v>205</v>
      </c>
    </row>
    <row r="4" spans="1:7" ht="13.5">
      <c r="A4" s="14" t="s">
        <v>338</v>
      </c>
      <c r="B4" s="100">
        <v>2285</v>
      </c>
      <c r="C4" s="76">
        <v>103</v>
      </c>
      <c r="D4" s="50">
        <f aca="true" t="shared" si="0" ref="D4:D30">SUM(B4:C4)</f>
        <v>2388</v>
      </c>
      <c r="E4" s="103">
        <v>975</v>
      </c>
      <c r="F4" s="76">
        <v>44</v>
      </c>
      <c r="G4" s="50">
        <f>SUM(E4:F4)</f>
        <v>1019</v>
      </c>
    </row>
    <row r="5" spans="1:7" ht="13.5">
      <c r="A5" s="6" t="s">
        <v>286</v>
      </c>
      <c r="B5" s="100">
        <v>652</v>
      </c>
      <c r="C5" s="76">
        <v>24</v>
      </c>
      <c r="D5" s="50">
        <f t="shared" si="0"/>
        <v>676</v>
      </c>
      <c r="E5" s="103">
        <v>664</v>
      </c>
      <c r="F5" s="76">
        <v>34</v>
      </c>
      <c r="G5" s="50">
        <f aca="true" t="shared" si="1" ref="G5:G30">SUM(E5:F5)</f>
        <v>698</v>
      </c>
    </row>
    <row r="6" spans="1:7" ht="13.5">
      <c r="A6" s="6" t="s">
        <v>287</v>
      </c>
      <c r="B6" s="100">
        <v>681</v>
      </c>
      <c r="C6" s="76">
        <v>34</v>
      </c>
      <c r="D6" s="50">
        <f t="shared" si="0"/>
        <v>715</v>
      </c>
      <c r="E6" s="103">
        <v>667</v>
      </c>
      <c r="F6" s="76">
        <v>25</v>
      </c>
      <c r="G6" s="50">
        <f t="shared" si="1"/>
        <v>692</v>
      </c>
    </row>
    <row r="7" spans="1:7" ht="13.5">
      <c r="A7" s="6" t="s">
        <v>288</v>
      </c>
      <c r="B7" s="100">
        <v>1132</v>
      </c>
      <c r="C7" s="76">
        <v>127</v>
      </c>
      <c r="D7" s="50">
        <f t="shared" si="0"/>
        <v>1259</v>
      </c>
      <c r="E7" s="103">
        <v>674</v>
      </c>
      <c r="F7" s="76">
        <v>41</v>
      </c>
      <c r="G7" s="50">
        <f t="shared" si="1"/>
        <v>715</v>
      </c>
    </row>
    <row r="8" spans="1:7" ht="13.5">
      <c r="A8" s="6" t="s">
        <v>289</v>
      </c>
      <c r="B8" s="101">
        <v>975</v>
      </c>
      <c r="C8" s="76">
        <v>52</v>
      </c>
      <c r="D8" s="50">
        <f t="shared" si="0"/>
        <v>1027</v>
      </c>
      <c r="E8" s="103">
        <v>654</v>
      </c>
      <c r="F8" s="76">
        <v>57</v>
      </c>
      <c r="G8" s="50">
        <f t="shared" si="1"/>
        <v>711</v>
      </c>
    </row>
    <row r="9" spans="1:7" ht="13.5">
      <c r="A9" s="6" t="s">
        <v>290</v>
      </c>
      <c r="B9" s="100">
        <v>779</v>
      </c>
      <c r="C9" s="76">
        <v>38</v>
      </c>
      <c r="D9" s="50">
        <f t="shared" si="0"/>
        <v>817</v>
      </c>
      <c r="E9" s="103">
        <v>474</v>
      </c>
      <c r="F9" s="76">
        <v>20</v>
      </c>
      <c r="G9" s="50">
        <f t="shared" si="1"/>
        <v>494</v>
      </c>
    </row>
    <row r="10" spans="1:7" ht="13.5">
      <c r="A10" s="6" t="s">
        <v>291</v>
      </c>
      <c r="B10" s="100">
        <v>978</v>
      </c>
      <c r="C10" s="76">
        <v>63</v>
      </c>
      <c r="D10" s="50">
        <f t="shared" si="0"/>
        <v>1041</v>
      </c>
      <c r="E10" s="103">
        <v>499</v>
      </c>
      <c r="F10" s="76">
        <v>47</v>
      </c>
      <c r="G10" s="50">
        <f t="shared" si="1"/>
        <v>546</v>
      </c>
    </row>
    <row r="11" spans="1:7" ht="13.5">
      <c r="A11" s="6" t="s">
        <v>182</v>
      </c>
      <c r="B11" s="101">
        <v>1492</v>
      </c>
      <c r="C11" s="76">
        <v>137</v>
      </c>
      <c r="D11" s="50">
        <f t="shared" si="0"/>
        <v>1629</v>
      </c>
      <c r="E11" s="104">
        <v>1571</v>
      </c>
      <c r="F11" s="76">
        <v>139</v>
      </c>
      <c r="G11" s="50">
        <f t="shared" si="1"/>
        <v>1710</v>
      </c>
    </row>
    <row r="12" spans="1:7" ht="13.5">
      <c r="A12" s="6" t="s">
        <v>183</v>
      </c>
      <c r="B12" s="101">
        <v>1429</v>
      </c>
      <c r="C12" s="76">
        <v>45</v>
      </c>
      <c r="D12" s="50">
        <f t="shared" si="0"/>
        <v>1474</v>
      </c>
      <c r="E12" s="103">
        <v>361</v>
      </c>
      <c r="F12" s="76">
        <v>21</v>
      </c>
      <c r="G12" s="50">
        <f t="shared" si="1"/>
        <v>382</v>
      </c>
    </row>
    <row r="13" spans="1:7" ht="13.5">
      <c r="A13" s="6" t="s">
        <v>184</v>
      </c>
      <c r="B13" s="100">
        <v>991</v>
      </c>
      <c r="C13" s="76">
        <v>35</v>
      </c>
      <c r="D13" s="50">
        <f t="shared" si="0"/>
        <v>1026</v>
      </c>
      <c r="E13" s="103">
        <v>617</v>
      </c>
      <c r="F13" s="76">
        <v>38</v>
      </c>
      <c r="G13" s="50">
        <f t="shared" si="1"/>
        <v>655</v>
      </c>
    </row>
    <row r="14" spans="1:7" ht="13.5">
      <c r="A14" s="6" t="s">
        <v>185</v>
      </c>
      <c r="B14" s="101">
        <v>448</v>
      </c>
      <c r="C14" s="76">
        <v>30</v>
      </c>
      <c r="D14" s="50">
        <f t="shared" si="0"/>
        <v>478</v>
      </c>
      <c r="E14" s="103">
        <v>249</v>
      </c>
      <c r="F14" s="76">
        <v>22</v>
      </c>
      <c r="G14" s="50">
        <f t="shared" si="1"/>
        <v>271</v>
      </c>
    </row>
    <row r="15" spans="1:7" ht="13.5">
      <c r="A15" s="6" t="s">
        <v>186</v>
      </c>
      <c r="B15" s="100">
        <v>518</v>
      </c>
      <c r="C15" s="76">
        <v>11</v>
      </c>
      <c r="D15" s="50">
        <f t="shared" si="0"/>
        <v>529</v>
      </c>
      <c r="E15" s="103">
        <v>93</v>
      </c>
      <c r="F15" s="76">
        <v>5</v>
      </c>
      <c r="G15" s="50">
        <f t="shared" si="1"/>
        <v>98</v>
      </c>
    </row>
    <row r="16" spans="1:7" ht="13.5">
      <c r="A16" s="6" t="s">
        <v>187</v>
      </c>
      <c r="B16" s="100">
        <v>1075</v>
      </c>
      <c r="C16" s="76">
        <v>41</v>
      </c>
      <c r="D16" s="50">
        <f t="shared" si="0"/>
        <v>1116</v>
      </c>
      <c r="E16" s="103">
        <v>299</v>
      </c>
      <c r="F16" s="76">
        <v>12</v>
      </c>
      <c r="G16" s="50">
        <f t="shared" si="1"/>
        <v>311</v>
      </c>
    </row>
    <row r="17" spans="1:7" ht="13.5">
      <c r="A17" s="6" t="s">
        <v>188</v>
      </c>
      <c r="B17" s="100">
        <v>899</v>
      </c>
      <c r="C17" s="76">
        <v>43</v>
      </c>
      <c r="D17" s="50">
        <f t="shared" si="0"/>
        <v>942</v>
      </c>
      <c r="E17" s="103">
        <v>218</v>
      </c>
      <c r="F17" s="76">
        <v>13</v>
      </c>
      <c r="G17" s="50">
        <f t="shared" si="1"/>
        <v>231</v>
      </c>
    </row>
    <row r="18" spans="1:7" ht="13.5">
      <c r="A18" s="6" t="s">
        <v>292</v>
      </c>
      <c r="B18" s="100">
        <v>1184</v>
      </c>
      <c r="C18" s="76">
        <v>43</v>
      </c>
      <c r="D18" s="50">
        <f t="shared" si="0"/>
        <v>1227</v>
      </c>
      <c r="E18" s="103">
        <v>468</v>
      </c>
      <c r="F18" s="76">
        <v>24</v>
      </c>
      <c r="G18" s="50">
        <f t="shared" si="1"/>
        <v>492</v>
      </c>
    </row>
    <row r="19" spans="1:7" ht="13.5">
      <c r="A19" s="6" t="s">
        <v>339</v>
      </c>
      <c r="B19" s="100">
        <v>1127</v>
      </c>
      <c r="C19" s="76">
        <v>55</v>
      </c>
      <c r="D19" s="50">
        <f t="shared" si="0"/>
        <v>1182</v>
      </c>
      <c r="E19" s="103">
        <v>415</v>
      </c>
      <c r="F19" s="76">
        <v>31</v>
      </c>
      <c r="G19" s="50">
        <f t="shared" si="1"/>
        <v>446</v>
      </c>
    </row>
    <row r="20" spans="1:7" ht="13.5">
      <c r="A20" s="6" t="s">
        <v>340</v>
      </c>
      <c r="B20" s="101">
        <v>692</v>
      </c>
      <c r="C20" s="76">
        <v>41</v>
      </c>
      <c r="D20" s="50">
        <f t="shared" si="0"/>
        <v>733</v>
      </c>
      <c r="E20" s="104">
        <v>334</v>
      </c>
      <c r="F20" s="76">
        <v>22</v>
      </c>
      <c r="G20" s="50">
        <f t="shared" si="1"/>
        <v>356</v>
      </c>
    </row>
    <row r="21" spans="1:7" ht="13.5">
      <c r="A21" s="6" t="s">
        <v>341</v>
      </c>
      <c r="B21" s="101">
        <v>1012</v>
      </c>
      <c r="C21" s="76">
        <v>19</v>
      </c>
      <c r="D21" s="50">
        <f t="shared" si="0"/>
        <v>1031</v>
      </c>
      <c r="E21" s="104">
        <v>381</v>
      </c>
      <c r="F21" s="76">
        <v>17</v>
      </c>
      <c r="G21" s="50">
        <f t="shared" si="1"/>
        <v>398</v>
      </c>
    </row>
    <row r="22" spans="1:7" ht="13.5">
      <c r="A22" s="6" t="s">
        <v>342</v>
      </c>
      <c r="B22" s="101">
        <v>1118</v>
      </c>
      <c r="C22" s="76">
        <v>41</v>
      </c>
      <c r="D22" s="50">
        <f t="shared" si="0"/>
        <v>1159</v>
      </c>
      <c r="E22" s="104">
        <v>388</v>
      </c>
      <c r="F22" s="76">
        <v>17</v>
      </c>
      <c r="G22" s="50">
        <f t="shared" si="1"/>
        <v>405</v>
      </c>
    </row>
    <row r="23" spans="1:7" ht="13.5">
      <c r="A23" s="6" t="s">
        <v>295</v>
      </c>
      <c r="B23" s="101">
        <v>820</v>
      </c>
      <c r="C23" s="76">
        <v>16</v>
      </c>
      <c r="D23" s="50">
        <f t="shared" si="0"/>
        <v>836</v>
      </c>
      <c r="E23" s="104">
        <v>384</v>
      </c>
      <c r="F23" s="76">
        <v>22</v>
      </c>
      <c r="G23" s="50">
        <f t="shared" si="1"/>
        <v>406</v>
      </c>
    </row>
    <row r="24" spans="1:7" ht="13.5">
      <c r="A24" s="6" t="s">
        <v>343</v>
      </c>
      <c r="B24" s="100">
        <v>586</v>
      </c>
      <c r="C24" s="76">
        <v>10</v>
      </c>
      <c r="D24" s="50">
        <f t="shared" si="0"/>
        <v>596</v>
      </c>
      <c r="E24" s="103">
        <v>343</v>
      </c>
      <c r="F24" s="76">
        <v>7</v>
      </c>
      <c r="G24" s="50">
        <f t="shared" si="1"/>
        <v>350</v>
      </c>
    </row>
    <row r="25" spans="1:7" ht="13.5">
      <c r="A25" s="6" t="s">
        <v>293</v>
      </c>
      <c r="B25" s="100">
        <v>450</v>
      </c>
      <c r="C25" s="76">
        <v>13</v>
      </c>
      <c r="D25" s="50">
        <f t="shared" si="0"/>
        <v>463</v>
      </c>
      <c r="E25" s="103">
        <v>249</v>
      </c>
      <c r="F25" s="76">
        <v>11</v>
      </c>
      <c r="G25" s="50">
        <f t="shared" si="1"/>
        <v>260</v>
      </c>
    </row>
    <row r="26" spans="1:7" ht="13.5">
      <c r="A26" s="6" t="s">
        <v>294</v>
      </c>
      <c r="B26" s="100">
        <v>358</v>
      </c>
      <c r="C26" s="76">
        <v>11</v>
      </c>
      <c r="D26" s="50">
        <f t="shared" si="0"/>
        <v>369</v>
      </c>
      <c r="E26" s="103">
        <v>176</v>
      </c>
      <c r="F26" s="76">
        <v>12</v>
      </c>
      <c r="G26" s="50">
        <f t="shared" si="1"/>
        <v>188</v>
      </c>
    </row>
    <row r="27" spans="1:7" ht="13.5">
      <c r="A27" s="6" t="s">
        <v>296</v>
      </c>
      <c r="B27" s="100">
        <v>366</v>
      </c>
      <c r="C27" s="76">
        <v>7</v>
      </c>
      <c r="D27" s="50">
        <f t="shared" si="0"/>
        <v>373</v>
      </c>
      <c r="E27" s="103">
        <v>178</v>
      </c>
      <c r="F27" s="76">
        <v>10</v>
      </c>
      <c r="G27" s="50">
        <f t="shared" si="1"/>
        <v>188</v>
      </c>
    </row>
    <row r="28" spans="1:7" ht="13.5">
      <c r="A28" s="6" t="s">
        <v>297</v>
      </c>
      <c r="B28" s="100">
        <v>406</v>
      </c>
      <c r="C28" s="76">
        <v>10</v>
      </c>
      <c r="D28" s="50">
        <f t="shared" si="0"/>
        <v>416</v>
      </c>
      <c r="E28" s="103">
        <v>256</v>
      </c>
      <c r="F28" s="76">
        <v>14</v>
      </c>
      <c r="G28" s="50">
        <f t="shared" si="1"/>
        <v>270</v>
      </c>
    </row>
    <row r="29" spans="1:7" ht="13.5">
      <c r="A29" s="6" t="s">
        <v>298</v>
      </c>
      <c r="B29" s="100">
        <v>257</v>
      </c>
      <c r="C29" s="76">
        <v>3</v>
      </c>
      <c r="D29" s="50">
        <f t="shared" si="0"/>
        <v>260</v>
      </c>
      <c r="E29" s="103">
        <v>196</v>
      </c>
      <c r="F29" s="76">
        <v>5</v>
      </c>
      <c r="G29" s="50">
        <f t="shared" si="1"/>
        <v>201</v>
      </c>
    </row>
    <row r="30" spans="1:7" ht="14.25" thickBot="1">
      <c r="A30" s="48" t="s">
        <v>189</v>
      </c>
      <c r="B30" s="102">
        <v>1263</v>
      </c>
      <c r="C30" s="76">
        <v>86</v>
      </c>
      <c r="D30" s="51">
        <f t="shared" si="0"/>
        <v>1349</v>
      </c>
      <c r="E30" s="105">
        <v>351</v>
      </c>
      <c r="F30" s="76">
        <v>33</v>
      </c>
      <c r="G30" s="51">
        <f t="shared" si="1"/>
        <v>384</v>
      </c>
    </row>
    <row r="31" spans="1:7" ht="15" thickBot="1" thickTop="1">
      <c r="A31" s="39" t="s">
        <v>7</v>
      </c>
      <c r="B31" s="52">
        <f aca="true" t="shared" si="2" ref="B31:G31">SUM(B4:B30)</f>
        <v>23973</v>
      </c>
      <c r="C31" s="53">
        <f t="shared" si="2"/>
        <v>1138</v>
      </c>
      <c r="D31" s="54">
        <f t="shared" si="2"/>
        <v>25111</v>
      </c>
      <c r="E31" s="55">
        <f t="shared" si="2"/>
        <v>12134</v>
      </c>
      <c r="F31" s="53">
        <f t="shared" si="2"/>
        <v>743</v>
      </c>
      <c r="G31" s="54">
        <f t="shared" si="2"/>
        <v>12877</v>
      </c>
    </row>
    <row r="32" spans="1:7" ht="13.5" thickTop="1">
      <c r="A32" s="34"/>
      <c r="B32" s="33"/>
      <c r="C32" s="33"/>
      <c r="D32" s="33"/>
      <c r="E32" s="33"/>
      <c r="F32" s="33"/>
      <c r="G32" s="33"/>
    </row>
    <row r="33" s="29" customFormat="1" ht="12.75">
      <c r="A33" s="128"/>
    </row>
    <row r="34" s="29" customFormat="1" ht="12.75" customHeight="1">
      <c r="A34" s="29" t="s">
        <v>218</v>
      </c>
    </row>
    <row r="35" spans="1:7" ht="13.5" customHeight="1">
      <c r="A35" s="38"/>
      <c r="B35" s="144" t="s">
        <v>307</v>
      </c>
      <c r="C35" s="143"/>
      <c r="D35" s="143"/>
      <c r="E35" s="143"/>
      <c r="F35" s="143"/>
      <c r="G35" s="143"/>
    </row>
    <row r="36" spans="1:7" ht="13.5">
      <c r="A36" s="17">
        <v>45314</v>
      </c>
      <c r="B36" s="150" t="s">
        <v>206</v>
      </c>
      <c r="C36" s="150"/>
      <c r="D36" s="150"/>
      <c r="E36" s="150" t="s">
        <v>207</v>
      </c>
      <c r="F36" s="150"/>
      <c r="G36" s="150"/>
    </row>
    <row r="37" spans="1:7" ht="13.5">
      <c r="A37" s="11" t="s">
        <v>217</v>
      </c>
      <c r="B37" s="11" t="s">
        <v>203</v>
      </c>
      <c r="C37" s="11" t="s">
        <v>204</v>
      </c>
      <c r="D37" s="11" t="s">
        <v>205</v>
      </c>
      <c r="E37" s="11" t="s">
        <v>203</v>
      </c>
      <c r="F37" s="11" t="s">
        <v>204</v>
      </c>
      <c r="G37" s="11" t="s">
        <v>205</v>
      </c>
    </row>
    <row r="38" spans="1:7" ht="12.75">
      <c r="A38" s="1" t="s">
        <v>190</v>
      </c>
      <c r="B38" s="100">
        <v>224</v>
      </c>
      <c r="C38" s="76">
        <v>8</v>
      </c>
      <c r="D38" s="50">
        <f aca="true" t="shared" si="3" ref="D38:D54">SUM(B38:C38)</f>
        <v>232</v>
      </c>
      <c r="E38" s="104">
        <v>98</v>
      </c>
      <c r="F38" s="76">
        <v>6</v>
      </c>
      <c r="G38" s="50">
        <f aca="true" t="shared" si="4" ref="G38:G54">SUM(E38:F38)</f>
        <v>104</v>
      </c>
    </row>
    <row r="39" spans="1:7" ht="12.75">
      <c r="A39" s="1" t="s">
        <v>191</v>
      </c>
      <c r="B39" s="100">
        <v>890</v>
      </c>
      <c r="C39" s="76">
        <v>30</v>
      </c>
      <c r="D39" s="50">
        <f t="shared" si="3"/>
        <v>920</v>
      </c>
      <c r="E39" s="104">
        <v>342</v>
      </c>
      <c r="F39" s="76">
        <v>14</v>
      </c>
      <c r="G39" s="50">
        <f t="shared" si="4"/>
        <v>356</v>
      </c>
    </row>
    <row r="40" spans="1:7" ht="12.75">
      <c r="A40" s="1" t="s">
        <v>299</v>
      </c>
      <c r="B40" s="100">
        <v>522</v>
      </c>
      <c r="C40" s="76">
        <v>10</v>
      </c>
      <c r="D40" s="50">
        <f t="shared" si="3"/>
        <v>532</v>
      </c>
      <c r="E40" s="104">
        <v>274</v>
      </c>
      <c r="F40" s="76">
        <v>16</v>
      </c>
      <c r="G40" s="50">
        <f t="shared" si="4"/>
        <v>290</v>
      </c>
    </row>
    <row r="41" spans="1:7" ht="12.75">
      <c r="A41" s="1" t="s">
        <v>300</v>
      </c>
      <c r="B41" s="100">
        <v>754</v>
      </c>
      <c r="C41" s="76">
        <v>17</v>
      </c>
      <c r="D41" s="50">
        <f t="shared" si="3"/>
        <v>771</v>
      </c>
      <c r="E41" s="104">
        <v>377</v>
      </c>
      <c r="F41" s="76">
        <v>11</v>
      </c>
      <c r="G41" s="50">
        <f t="shared" si="4"/>
        <v>388</v>
      </c>
    </row>
    <row r="42" spans="1:7" ht="12.75">
      <c r="A42" s="1" t="s">
        <v>301</v>
      </c>
      <c r="B42" s="100">
        <v>697</v>
      </c>
      <c r="C42" s="76">
        <v>16</v>
      </c>
      <c r="D42" s="50">
        <f t="shared" si="3"/>
        <v>713</v>
      </c>
      <c r="E42" s="104">
        <v>281</v>
      </c>
      <c r="F42" s="76">
        <v>13</v>
      </c>
      <c r="G42" s="50">
        <f t="shared" si="4"/>
        <v>294</v>
      </c>
    </row>
    <row r="43" spans="1:7" ht="12.75">
      <c r="A43" s="1" t="s">
        <v>192</v>
      </c>
      <c r="B43" s="101">
        <v>427</v>
      </c>
      <c r="C43" s="76">
        <v>10</v>
      </c>
      <c r="D43" s="50">
        <f t="shared" si="3"/>
        <v>437</v>
      </c>
      <c r="E43" s="104">
        <v>247</v>
      </c>
      <c r="F43" s="76">
        <v>18</v>
      </c>
      <c r="G43" s="50">
        <f t="shared" si="4"/>
        <v>265</v>
      </c>
    </row>
    <row r="44" spans="1:7" ht="12.75">
      <c r="A44" s="1" t="s">
        <v>193</v>
      </c>
      <c r="B44" s="100">
        <v>306</v>
      </c>
      <c r="C44" s="76">
        <v>6</v>
      </c>
      <c r="D44" s="50">
        <f t="shared" si="3"/>
        <v>312</v>
      </c>
      <c r="E44" s="104">
        <v>46</v>
      </c>
      <c r="F44" s="76">
        <v>2</v>
      </c>
      <c r="G44" s="50">
        <f t="shared" si="4"/>
        <v>48</v>
      </c>
    </row>
    <row r="45" spans="1:7" ht="12.75">
      <c r="A45" s="1" t="s">
        <v>194</v>
      </c>
      <c r="B45" s="100">
        <v>245</v>
      </c>
      <c r="C45" s="76">
        <v>8</v>
      </c>
      <c r="D45" s="50">
        <f t="shared" si="3"/>
        <v>253</v>
      </c>
      <c r="E45" s="104">
        <v>43</v>
      </c>
      <c r="F45" s="76">
        <v>6</v>
      </c>
      <c r="G45" s="50">
        <f t="shared" si="4"/>
        <v>49</v>
      </c>
    </row>
    <row r="46" spans="1:7" s="10" customFormat="1" ht="12.75">
      <c r="A46" s="9" t="s">
        <v>195</v>
      </c>
      <c r="B46" s="100">
        <v>806</v>
      </c>
      <c r="C46" s="76">
        <v>69</v>
      </c>
      <c r="D46" s="50">
        <f t="shared" si="3"/>
        <v>875</v>
      </c>
      <c r="E46" s="104">
        <v>506</v>
      </c>
      <c r="F46" s="76">
        <v>45</v>
      </c>
      <c r="G46" s="50">
        <f t="shared" si="4"/>
        <v>551</v>
      </c>
    </row>
    <row r="47" spans="1:7" s="10" customFormat="1" ht="12.75">
      <c r="A47" s="9" t="s">
        <v>196</v>
      </c>
      <c r="B47" s="101">
        <v>186</v>
      </c>
      <c r="C47" s="76">
        <v>0</v>
      </c>
      <c r="D47" s="50">
        <f t="shared" si="3"/>
        <v>186</v>
      </c>
      <c r="E47" s="104">
        <v>69</v>
      </c>
      <c r="F47" s="76">
        <v>0</v>
      </c>
      <c r="G47" s="50">
        <f t="shared" si="4"/>
        <v>69</v>
      </c>
    </row>
    <row r="48" spans="1:7" s="10" customFormat="1" ht="12.75">
      <c r="A48" s="9" t="s">
        <v>197</v>
      </c>
      <c r="B48" s="100">
        <v>345</v>
      </c>
      <c r="C48" s="76">
        <v>10</v>
      </c>
      <c r="D48" s="50">
        <f t="shared" si="3"/>
        <v>355</v>
      </c>
      <c r="E48" s="104">
        <v>84</v>
      </c>
      <c r="F48" s="76">
        <v>4</v>
      </c>
      <c r="G48" s="50">
        <f t="shared" si="4"/>
        <v>88</v>
      </c>
    </row>
    <row r="49" spans="1:7" s="10" customFormat="1" ht="12.75">
      <c r="A49" s="9" t="s">
        <v>198</v>
      </c>
      <c r="B49" s="100">
        <v>1319</v>
      </c>
      <c r="C49" s="76">
        <v>28</v>
      </c>
      <c r="D49" s="50">
        <f t="shared" si="3"/>
        <v>1347</v>
      </c>
      <c r="E49" s="104">
        <v>386</v>
      </c>
      <c r="F49" s="76">
        <v>20</v>
      </c>
      <c r="G49" s="50">
        <f t="shared" si="4"/>
        <v>406</v>
      </c>
    </row>
    <row r="50" spans="1:7" s="10" customFormat="1" ht="12.75">
      <c r="A50" s="9" t="s">
        <v>199</v>
      </c>
      <c r="B50" s="100">
        <v>542</v>
      </c>
      <c r="C50" s="76">
        <v>38</v>
      </c>
      <c r="D50" s="50">
        <f t="shared" si="3"/>
        <v>580</v>
      </c>
      <c r="E50" s="104">
        <v>359</v>
      </c>
      <c r="F50" s="76">
        <v>22</v>
      </c>
      <c r="G50" s="50">
        <f t="shared" si="4"/>
        <v>381</v>
      </c>
    </row>
    <row r="51" spans="1:7" s="10" customFormat="1" ht="12.75">
      <c r="A51" s="9" t="s">
        <v>200</v>
      </c>
      <c r="B51" s="100">
        <v>389</v>
      </c>
      <c r="C51" s="76">
        <v>33</v>
      </c>
      <c r="D51" s="50">
        <f t="shared" si="3"/>
        <v>422</v>
      </c>
      <c r="E51" s="104">
        <v>139</v>
      </c>
      <c r="F51" s="76">
        <v>13</v>
      </c>
      <c r="G51" s="50">
        <f t="shared" si="4"/>
        <v>152</v>
      </c>
    </row>
    <row r="52" spans="1:7" s="10" customFormat="1" ht="12.75">
      <c r="A52" s="9" t="s">
        <v>201</v>
      </c>
      <c r="B52" s="100">
        <v>998</v>
      </c>
      <c r="C52" s="76">
        <v>181</v>
      </c>
      <c r="D52" s="50">
        <f t="shared" si="3"/>
        <v>1179</v>
      </c>
      <c r="E52" s="104">
        <v>314</v>
      </c>
      <c r="F52" s="76">
        <v>56</v>
      </c>
      <c r="G52" s="50">
        <f t="shared" si="4"/>
        <v>370</v>
      </c>
    </row>
    <row r="53" spans="1:7" ht="12.75">
      <c r="A53" s="1" t="s">
        <v>344</v>
      </c>
      <c r="B53" s="100">
        <v>385</v>
      </c>
      <c r="C53" s="76">
        <v>19</v>
      </c>
      <c r="D53" s="50">
        <f t="shared" si="3"/>
        <v>404</v>
      </c>
      <c r="E53" s="104">
        <v>86</v>
      </c>
      <c r="F53" s="76">
        <v>9</v>
      </c>
      <c r="G53" s="50">
        <f t="shared" si="4"/>
        <v>95</v>
      </c>
    </row>
    <row r="54" spans="1:7" ht="13.5" thickBot="1">
      <c r="A54" s="129" t="s">
        <v>202</v>
      </c>
      <c r="B54" s="130">
        <v>477</v>
      </c>
      <c r="C54" s="76">
        <v>17</v>
      </c>
      <c r="D54" s="51">
        <f t="shared" si="3"/>
        <v>494</v>
      </c>
      <c r="E54" s="131">
        <v>90</v>
      </c>
      <c r="F54" s="76">
        <v>8</v>
      </c>
      <c r="G54" s="51">
        <f t="shared" si="4"/>
        <v>98</v>
      </c>
    </row>
    <row r="55" spans="1:7" s="15" customFormat="1" ht="14.25" thickBot="1" thickTop="1">
      <c r="A55" s="124" t="s">
        <v>7</v>
      </c>
      <c r="B55" s="52">
        <f aca="true" t="shared" si="5" ref="B55:G55">SUM(B38:B54)</f>
        <v>9512</v>
      </c>
      <c r="C55" s="53">
        <f t="shared" si="5"/>
        <v>500</v>
      </c>
      <c r="D55" s="54">
        <f t="shared" si="5"/>
        <v>10012</v>
      </c>
      <c r="E55" s="55">
        <f t="shared" si="5"/>
        <v>3741</v>
      </c>
      <c r="F55" s="53">
        <f t="shared" si="5"/>
        <v>263</v>
      </c>
      <c r="G55" s="54">
        <f t="shared" si="5"/>
        <v>4004</v>
      </c>
    </row>
    <row r="56" ht="13.5" thickTop="1"/>
    <row r="57" ht="12.75">
      <c r="A57" s="15"/>
    </row>
    <row r="58" spans="2:7" ht="15">
      <c r="B58" s="140"/>
      <c r="C58" s="140"/>
      <c r="D58" s="140"/>
      <c r="E58" s="140"/>
      <c r="F58" s="140"/>
      <c r="G58" s="140"/>
    </row>
    <row r="59" spans="2:7" ht="15">
      <c r="B59" s="140"/>
      <c r="C59" s="140"/>
      <c r="D59" s="140"/>
      <c r="E59" s="140"/>
      <c r="F59" s="140"/>
      <c r="G59" s="140"/>
    </row>
    <row r="60" spans="2:7" ht="12.75">
      <c r="B60" s="12"/>
      <c r="C60" s="12"/>
      <c r="D60" s="12"/>
      <c r="E60" s="13"/>
      <c r="F60" s="13"/>
      <c r="G60" s="13"/>
    </row>
    <row r="61" spans="2:7" ht="12.75">
      <c r="B61" s="12"/>
      <c r="C61" s="12"/>
      <c r="D61" s="12"/>
      <c r="E61" s="13"/>
      <c r="F61" s="13"/>
      <c r="G61" s="13"/>
    </row>
    <row r="62" spans="2:7" ht="12.75">
      <c r="B62" s="12"/>
      <c r="C62" s="12"/>
      <c r="D62" s="12"/>
      <c r="E62" s="13"/>
      <c r="F62" s="13"/>
      <c r="G62" s="13"/>
    </row>
    <row r="63" spans="2:7" ht="12.75">
      <c r="B63" s="12"/>
      <c r="C63" s="12"/>
      <c r="D63" s="12"/>
      <c r="E63" s="13"/>
      <c r="F63" s="13"/>
      <c r="G63" s="13"/>
    </row>
    <row r="64" spans="2:7" ht="12.75">
      <c r="B64" s="12"/>
      <c r="C64" s="12"/>
      <c r="D64" s="12"/>
      <c r="E64" s="13"/>
      <c r="F64" s="13"/>
      <c r="G64" s="13"/>
    </row>
    <row r="86" ht="12.75">
      <c r="A86" s="15"/>
    </row>
    <row r="87" spans="2:7" ht="15">
      <c r="B87" s="140"/>
      <c r="C87" s="140"/>
      <c r="D87" s="140"/>
      <c r="E87" s="140"/>
      <c r="F87" s="140"/>
      <c r="G87" s="140"/>
    </row>
    <row r="88" spans="2:7" ht="15">
      <c r="B88" s="140"/>
      <c r="C88" s="140"/>
      <c r="D88" s="140"/>
      <c r="E88" s="140"/>
      <c r="F88" s="140"/>
      <c r="G88" s="140"/>
    </row>
    <row r="89" spans="2:7" ht="12.75">
      <c r="B89" s="12"/>
      <c r="C89" s="12"/>
      <c r="D89" s="12"/>
      <c r="E89" s="13"/>
      <c r="F89" s="13"/>
      <c r="G89" s="13"/>
    </row>
    <row r="90" spans="2:7" ht="12.75">
      <c r="B90" s="12"/>
      <c r="C90" s="12"/>
      <c r="D90" s="12"/>
      <c r="E90" s="13"/>
      <c r="F90" s="13"/>
      <c r="G90" s="13"/>
    </row>
    <row r="91" spans="2:7" ht="12.75">
      <c r="B91" s="12"/>
      <c r="C91" s="12"/>
      <c r="D91" s="12"/>
      <c r="E91" s="13"/>
      <c r="F91" s="13"/>
      <c r="G91" s="13"/>
    </row>
    <row r="92" spans="2:7" ht="12.75">
      <c r="B92" s="12"/>
      <c r="C92" s="12"/>
      <c r="D92" s="12"/>
      <c r="E92" s="13"/>
      <c r="F92" s="13"/>
      <c r="G92" s="13"/>
    </row>
    <row r="93" spans="2:7" ht="12.75">
      <c r="B93" s="12"/>
      <c r="C93" s="12"/>
      <c r="D93" s="12"/>
      <c r="E93" s="13"/>
      <c r="F93" s="13"/>
      <c r="G93" s="13"/>
    </row>
    <row r="115" ht="12.75">
      <c r="A115" s="15"/>
    </row>
  </sheetData>
  <sheetProtection/>
  <mergeCells count="10">
    <mergeCell ref="B1:G1"/>
    <mergeCell ref="B35:G35"/>
    <mergeCell ref="B36:D36"/>
    <mergeCell ref="E36:G36"/>
    <mergeCell ref="B87:G87"/>
    <mergeCell ref="B88:G88"/>
    <mergeCell ref="B58:G58"/>
    <mergeCell ref="B59:G59"/>
    <mergeCell ref="B2:D2"/>
    <mergeCell ref="E2:G2"/>
  </mergeCells>
  <conditionalFormatting sqref="F4:F30 F38:F54">
    <cfRule type="cellIs" priority="57" dxfId="1" operator="lessThan" stopIfTrue="1">
      <formula>'Strafford - Sullivan'!#REF!*0.75</formula>
    </cfRule>
    <cfRule type="cellIs" priority="58" dxfId="0" operator="greaterThan" stopIfTrue="1">
      <formula>'Strafford - Sullivan'!#REF!</formula>
    </cfRule>
  </conditionalFormatting>
  <conditionalFormatting sqref="C38:C54 C4:C30">
    <cfRule type="cellIs" priority="61" dxfId="1" operator="lessThan" stopIfTrue="1">
      <formula>'Strafford - Sullivan'!#REF!*0.8</formula>
    </cfRule>
    <cfRule type="cellIs" priority="62" dxfId="0" operator="greaterThan" stopIfTrue="1">
      <formula>'Strafford - Sullivan'!#REF!</formula>
    </cfRule>
  </conditionalFormatting>
  <printOptions gridLines="1"/>
  <pageMargins left="0.2" right="0.2" top="0" bottom="0" header="0.3" footer="0.3"/>
  <pageSetup horizontalDpi="600" verticalDpi="600" orientation="portrait" r:id="rId1"/>
  <rowBreaks count="2" manualBreakCount="2">
    <brk id="57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Ladd</dc:creator>
  <cp:keywords/>
  <dc:description/>
  <cp:lastModifiedBy>Kaley Dion</cp:lastModifiedBy>
  <cp:lastPrinted>2024-01-30T20:12:07Z</cp:lastPrinted>
  <dcterms:created xsi:type="dcterms:W3CDTF">1999-12-27T13:14:35Z</dcterms:created>
  <dcterms:modified xsi:type="dcterms:W3CDTF">2024-02-05T21:31:00Z</dcterms:modified>
  <cp:category/>
  <cp:version/>
  <cp:contentType/>
  <cp:contentStatus/>
</cp:coreProperties>
</file>